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340" windowHeight="3135" tabRatio="801" activeTab="2"/>
  </bookViews>
  <sheets>
    <sheet name="Guide" sheetId="1" r:id="rId1"/>
    <sheet name="Params" sheetId="2" r:id="rId2"/>
    <sheet name="mMonth" sheetId="3" r:id="rId3"/>
  </sheets>
  <definedNames>
    <definedName name="afbGuide">'Guide'!$A$1:$B$4</definedName>
    <definedName name="afbParams">'Params'!$A$1:$A$4</definedName>
    <definedName name="afbSheet" localSheetId="2">'mMonth'!$K$11:$K$14</definedName>
    <definedName name="gAppDescription">'Guide'!$C$6</definedName>
    <definedName name="gCreator">'Guide'!$C$10</definedName>
    <definedName name="gProcedures">'Guide'!$A$26</definedName>
    <definedName name="gPurpose">'Guide'!$C$7</definedName>
    <definedName name="gStartWorkbook">'Guide'!$C$22</definedName>
    <definedName name="kAppName">'Params'!$B$6</definedName>
    <definedName name="kCrosscheckMsg">'Params'!$B$10</definedName>
    <definedName name="kCrosscheckTolerance">'Params'!$B$9</definedName>
    <definedName name="kHideWebToolbar">'Params'!$B$12</definedName>
    <definedName name="kNow">'Params'!$B$11</definedName>
    <definedName name="kOrgName">'Params'!$B$8</definedName>
    <definedName name="kVersion">'Params'!$B$7</definedName>
    <definedName name="_xlnm.Print_Area" localSheetId="2">'mMonth'!$K$11:$R$44</definedName>
    <definedName name="_xlnm.Print_Titles" localSheetId="0">'Guide'!$1:$4</definedName>
    <definedName name="_xlnm.Print_Titles" localSheetId="2">'mMonth'!$K:$K,'mMonth'!$11:$14</definedName>
    <definedName name="_xlnm.Print_Titles" localSheetId="1">'Params'!$1:$4</definedName>
    <definedName name="ttSheet" localSheetId="0">'Guide'!$A$4:$D$4</definedName>
    <definedName name="ttSheet" localSheetId="2">'mMonth'!$K$14:$R$14</definedName>
    <definedName name="ttSheet" localSheetId="1">'Params'!$A$4:$B$4</definedName>
  </definedNames>
  <calcPr fullCalcOnLoad="1"/>
</workbook>
</file>

<file path=xl/comments1.xml><?xml version="1.0" encoding="utf-8"?>
<comments xmlns="http://schemas.openxmlformats.org/spreadsheetml/2006/main">
  <authors>
    <author>Paul Oulton</author>
  </authors>
  <commentList>
    <comment ref="A25" authorId="0">
      <text>
        <r>
          <rPr>
            <sz val="8"/>
            <rFont val="Tahoma"/>
            <family val="2"/>
          </rPr>
          <t>If this workbook is start workbook, it is for entire application. Otherwise, it is for this workbook only.</t>
        </r>
      </text>
    </comment>
    <comment ref="A20" authorId="0">
      <text>
        <r>
          <rPr>
            <sz val="8"/>
            <rFont val="Tahoma"/>
            <family val="2"/>
          </rPr>
          <t>If this is the start workbook, these are solely external sources to the application.
Otherwise, it is all sources (other workbooks and sources).</t>
        </r>
      </text>
    </comment>
    <comment ref="A21" authorId="0">
      <text>
        <r>
          <rPr>
            <sz val="8"/>
            <rFont val="Tahoma"/>
            <family val="2"/>
          </rPr>
          <t>If this is the start workbook, these are solely external destinations of the application.
Otherwise, it is all destinations (other workbooks and external destinations).</t>
        </r>
      </text>
    </comment>
    <comment ref="A22" authorId="0">
      <text>
        <r>
          <rPr>
            <sz val="8"/>
            <rFont val="Tahoma"/>
            <family val="2"/>
          </rPr>
          <t>First file to open in a multi-workbook application.</t>
        </r>
      </text>
    </comment>
    <comment ref="A23" authorId="0">
      <text>
        <r>
          <rPr>
            <sz val="8"/>
            <rFont val="Tahoma"/>
            <family val="2"/>
          </rPr>
          <t>Names of workbooks. This is essential for start workbook only .</t>
        </r>
      </text>
    </comment>
  </commentList>
</comments>
</file>

<file path=xl/comments2.xml><?xml version="1.0" encoding="utf-8"?>
<comments xmlns="http://schemas.openxmlformats.org/spreadsheetml/2006/main">
  <authors>
    <author>Paul Oulton</author>
  </authors>
  <commentList>
    <comment ref="A12" authorId="0">
      <text>
        <r>
          <rPr>
            <sz val="8"/>
            <rFont val="Tahoma"/>
            <family val="2"/>
          </rPr>
          <t>Hide Web toolbar when file opens.</t>
        </r>
      </text>
    </comment>
  </commentList>
</comments>
</file>

<file path=xl/sharedStrings.xml><?xml version="1.0" encoding="utf-8"?>
<sst xmlns="http://schemas.openxmlformats.org/spreadsheetml/2006/main" count="98" uniqueCount="80">
  <si>
    <t>Key parameters</t>
  </si>
  <si>
    <t>Now</t>
  </si>
  <si>
    <t>Organisation name</t>
  </si>
  <si>
    <t>Procedures</t>
  </si>
  <si>
    <t>Application name</t>
  </si>
  <si>
    <t>File name</t>
  </si>
  <si>
    <t>Version</t>
  </si>
  <si>
    <t>1)</t>
  </si>
  <si>
    <t>2)</t>
  </si>
  <si>
    <t>References</t>
  </si>
  <si>
    <t>Files</t>
  </si>
  <si>
    <t>Crosscheck tolerance</t>
  </si>
  <si>
    <t>Crosscheck text</t>
  </si>
  <si>
    <t>Crosscheck error!</t>
  </si>
  <si>
    <t>3)</t>
  </si>
  <si>
    <t>4)</t>
  </si>
  <si>
    <t>5)</t>
  </si>
  <si>
    <t>6)</t>
  </si>
  <si>
    <t>Workbook purpose</t>
  </si>
  <si>
    <t>Who created/modified</t>
  </si>
  <si>
    <t>Guide</t>
  </si>
  <si>
    <t>Modifications</t>
  </si>
  <si>
    <t>Naming convention</t>
  </si>
  <si>
    <t>Data sources</t>
  </si>
  <si>
    <t>Data inputs</t>
  </si>
  <si>
    <t>Reports</t>
  </si>
  <si>
    <t>Outputs</t>
  </si>
  <si>
    <t>Input-Process-Output</t>
  </si>
  <si>
    <t>Process/Calcs</t>
  </si>
  <si>
    <t>Overview</t>
  </si>
  <si>
    <t>Application purpose</t>
  </si>
  <si>
    <t>Start workbook</t>
  </si>
  <si>
    <t>None</t>
  </si>
  <si>
    <t>Data sourced from</t>
  </si>
  <si>
    <t>Data destined for</t>
  </si>
  <si>
    <t>Other application files</t>
  </si>
  <si>
    <t>Diagram of data flow</t>
  </si>
  <si>
    <t>HideWebToolbar</t>
  </si>
  <si>
    <t>-</t>
  </si>
  <si>
    <t>Same as application.</t>
  </si>
  <si>
    <t>Maintenance tasks</t>
  </si>
  <si>
    <t>Paul Oulton</t>
  </si>
  <si>
    <t>Units</t>
  </si>
  <si>
    <t>AleBlow</t>
  </si>
  <si>
    <t>Styles example</t>
  </si>
  <si>
    <t>N/A</t>
  </si>
  <si>
    <t>User tasks</t>
  </si>
  <si>
    <t>Apply styles</t>
  </si>
  <si>
    <t>Goto mProduction!K16</t>
  </si>
  <si>
    <t>Apply style sh0</t>
  </si>
  <si>
    <t>Apply other styles st1, sh1, st2 to side text entries.</t>
  </si>
  <si>
    <t>Apply ttw to column title cells.</t>
  </si>
  <si>
    <t>Apply ir2, ic0, cr0, ip0, cc0 to data cells.</t>
  </si>
  <si>
    <t>Example of formatting with named styles.</t>
  </si>
  <si>
    <t>Period: Sep 2008</t>
  </si>
  <si>
    <t>Apply h1 and h2 to corner sheet titles.</t>
  </si>
  <si>
    <t>Sales</t>
  </si>
  <si>
    <t>A</t>
  </si>
  <si>
    <t>B</t>
  </si>
  <si>
    <t>Price</t>
  </si>
  <si>
    <t>Northland</t>
  </si>
  <si>
    <t>Auckland region</t>
  </si>
  <si>
    <t>Waikato</t>
  </si>
  <si>
    <t>Southern N Island</t>
  </si>
  <si>
    <t>Total</t>
  </si>
  <si>
    <t>Revenue</t>
  </si>
  <si>
    <t>Costs</t>
  </si>
  <si>
    <t>Cost of sales</t>
  </si>
  <si>
    <t>Overheads</t>
  </si>
  <si>
    <t>Rent</t>
  </si>
  <si>
    <t>Body corporate charges</t>
  </si>
  <si>
    <t>Establishment fixed</t>
  </si>
  <si>
    <t>Establishment variable</t>
  </si>
  <si>
    <t>Phone</t>
  </si>
  <si>
    <t>Supplies</t>
  </si>
  <si>
    <t>Total overheads</t>
  </si>
  <si>
    <t>% of sales</t>
  </si>
  <si>
    <t>North Island division</t>
  </si>
  <si>
    <t>Monthly sales &amp; costs</t>
  </si>
  <si>
    <t>25-Nov-2010A</t>
  </si>
</sst>
</file>

<file path=xl/styles.xml><?xml version="1.0" encoding="utf-8"?>
<styleSheet xmlns="http://schemas.openxmlformats.org/spreadsheetml/2006/main">
  <numFmts count="7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mmm\-yy_)"/>
    <numFmt numFmtId="173" formatCode="#,##0_);\(#,##0\);0_);* @_)"/>
    <numFmt numFmtId="174" formatCode="#,##0.0_);\(#,##0.0\);0.0_);* @_)"/>
    <numFmt numFmtId="175" formatCode="#,##0.00_);\(#,##0.00\);0.00_);* @_)"/>
    <numFmt numFmtId="176" formatCode="#,##0.000_);\(#,##0.000\);0.000_);* @_)"/>
    <numFmt numFmtId="177" formatCode="#,##0.0000_);\(#,##0.0000\);0.0000_);* @_)"/>
    <numFmt numFmtId="178" formatCode="0;\-0;0;* @"/>
    <numFmt numFmtId="179" formatCode="0%;\-0%;0%;* @_%"/>
    <numFmt numFmtId="180" formatCode="0.0%;\-0.0%;0.0%;* @_%"/>
    <numFmt numFmtId="181" formatCode="0.00%;\-0.00%;0.00%;* @_%"/>
    <numFmt numFmtId="182" formatCode="0.000%;\-0.000%;0.000%;* @_%"/>
    <numFmt numFmtId="183" formatCode="&quot;$&quot;* #,##0_);&quot;$&quot;* \(#,##0\);&quot;$&quot;* 0_);* @_)"/>
    <numFmt numFmtId="184" formatCode="&quot;$&quot;* #,##0.0_);&quot;$&quot;* \(#,##0.0\);&quot;$&quot;* 0.0_);* @_)"/>
    <numFmt numFmtId="185" formatCode="&quot;$&quot;* #,##0.00_);&quot;$&quot;* \(#,##0.00\);&quot;$&quot;* 0.00_);* @_)"/>
    <numFmt numFmtId="186" formatCode="&quot;$&quot;* #,##0.000_);&quot;$&quot;* \(#,##0.000\);&quot;$&quot;* 0.000_);* @_)"/>
    <numFmt numFmtId="187" formatCode="&quot;$&quot;* #,##0.0000_);&quot;$&quot;* \(#,##0.0000\);&quot;$&quot;* 0.0000_);* @_)"/>
    <numFmt numFmtId="188" formatCode="d\-mmm\-yyyy;[Red]&quot;Not date&quot;;&quot;-&quot;;[Red]* &quot;Not date&quot;"/>
    <numFmt numFmtId="189" formatCode="d\-mmm\-yyyy\ h:mm\ AM/PM;[Red]&quot;Not date&quot;;&quot;-&quot;;[Red]* &quot;Not date&quot;"/>
    <numFmt numFmtId="190" formatCode="d/mm/yyyy;[Red]&quot;Not date&quot;;&quot;-&quot;;[Red]* &quot;Not date&quot;"/>
    <numFmt numFmtId="191" formatCode="mmm\-yy;[Red]&quot;Not date&quot;;&quot;-&quot;;[Red]* &quot;Not date&quot;"/>
    <numFmt numFmtId="192" formatCode="h:mm\ AM/PM;[Red]&quot;Not time&quot;;h:mm\ AM/PM;[Red]* &quot;Not time&quot;"/>
    <numFmt numFmtId="193" formatCode="[h]:mm;[Red]&quot;Not time&quot;;[h]:mm;[Red]* &quot;Not time&quot;"/>
    <numFmt numFmtId="194" formatCode="d\-mmm\-yyyy\ h:mm\ AM/PM;[Red]&quot;Not time&quot;;0;[Red]* &quot;Not time&quot;"/>
    <numFmt numFmtId="195" formatCode="h:mm\ AM/PM;[Red]&quot;Not time&quot;;\-;[Red]* &quot;Not time&quot;"/>
    <numFmt numFmtId="196" formatCode="d\-mmm\-yyyy\ h:mm\ AM/PM;[Red]* &quot;Not date&quot;;&quot;-&quot;;[Red]* &quot;Not date&quot;"/>
    <numFmt numFmtId="197" formatCode="d/mm/yyyy;[Red]* &quot;Not date&quot;;&quot;-&quot;;[Red]* &quot;Not date&quot;"/>
    <numFmt numFmtId="198" formatCode="mmm\-yy;[Red]* &quot;Not date&quot;;&quot;-&quot;;[Red]* &quot;Not date&quot;"/>
    <numFmt numFmtId="199" formatCode="h:mm\ AM/PM;[Red]* &quot;Not time&quot;;\-;[Red]* &quot;Not time&quot;"/>
    <numFmt numFmtId="200" formatCode="[h]:mm;[Red]* &quot;Not time&quot;;[h]:mm;[Red]* &quot;Not time&quot;"/>
    <numFmt numFmtId="201" formatCode="d\-mmm\-yyyy;[Red]* &quot;Not date&quot;;&quot;-&quot;;[Red]* &quot;Not date&quot;"/>
    <numFmt numFmtId="202" formatCode="d\-mmm\-yyyy\ h:mm\ AM/PM;[Red]* &quot;Not time&quot;;0;[Red]* &quot;Not time&quot;"/>
    <numFmt numFmtId="203" formatCode="mm/dd/yyyy;[Red]* &quot;Not date&quot;;&quot;-&quot;;[Red]* &quot;Not date&quot;"/>
    <numFmt numFmtId="204" formatCode="[$-1409]dddd\,\ d\ mmmm\ yyyy"/>
    <numFmt numFmtId="205" formatCode="d\-mmm;[Red]&quot;Not date&quot;;&quot;-&quot;;[Red]* &quot;Not date&quot;"/>
    <numFmt numFmtId="206" formatCode="#,##0,_);\(#,##0,\);0_);* @_)"/>
    <numFmt numFmtId="207" formatCode="#,##0,,_);\(#,##0,,\);0_);* @_)"/>
    <numFmt numFmtId="208" formatCode="&quot;$&quot;* #,##0,_);&quot;$&quot;* \(#,##0,\);&quot;$&quot;* 0_);* @_)"/>
    <numFmt numFmtId="209" formatCode="&quot;$&quot;* #,##0,,_);&quot;$&quot;* \(#,##0,,\);&quot;$&quot;* 0_);* @_)"/>
    <numFmt numFmtId="210" formatCode="&quot;$&quot;* #,##0.000_);&quot;$&quot;* \(#,##0.000\)"/>
    <numFmt numFmtId="211" formatCode="\R* #,##0_);\R* \(#,##0\);\R* 0_);* @_)"/>
    <numFmt numFmtId="212" formatCode="\R* #,##0,_);\R* \(#,##0,\);\R* 0_);* @_)"/>
    <numFmt numFmtId="213" formatCode="\R* #,##0,,_);\R* \(#,##0,,\);\R* 0_);* @_)"/>
    <numFmt numFmtId="214" formatCode="\R* #,##0.0_);\R* \(#,##0.0\);\R* 0.0_);* @_)"/>
    <numFmt numFmtId="215" formatCode="\R* #,##0.00_);\R* \(#,##0.00\);\R* 0.00_);* @_)"/>
    <numFmt numFmtId="216" formatCode="\R* #,##0.000_);\R* \(#,##0.000\);\R* 0.000_);* @_)"/>
    <numFmt numFmtId="217" formatCode="\R* #,##0.0000_);\R* \(#,##0.0000\);\R* 0.0000_);* @_)"/>
    <numFmt numFmtId="218" formatCode="\R* #,##0.000_);\R* \(#,##0.000\)"/>
    <numFmt numFmtId="219" formatCode="\$* #,##0_);\$* \(#,##0\);\$* 0_);* @_)"/>
    <numFmt numFmtId="220" formatCode="\$* #,##0,_);\$* \(#,##0,\);\$* 0_);* @_)"/>
    <numFmt numFmtId="221" formatCode="\$* #,##0,,_);\$* \(#,##0,,\);\$* 0_);* @_)"/>
    <numFmt numFmtId="222" formatCode="\$* #,##0.0_);\$* \(#,##0.0\);\$* 0.0_);* @_)"/>
    <numFmt numFmtId="223" formatCode="\$* #,##0.00_);\$* \(#,##0.00\);\$* 0.00_);* @_)"/>
    <numFmt numFmtId="224" formatCode="\$* #,##0.000_);\$* \(#,##0.000\);\$* 0.000_);* @_)"/>
    <numFmt numFmtId="225" formatCode="\$* #,##0.0000_);\$* \(#,##0.0000\);\$* 0.0000_);* @_)"/>
    <numFmt numFmtId="226" formatCode="\$* #,##0.000_);\$* \(#,##0.000\)"/>
    <numFmt numFmtId="227" formatCode="_(* #,##0.0_);_(* \(#,##0.0\);_(* &quot;-&quot;?_);_(@_)"/>
  </numFmts>
  <fonts count="14">
    <font>
      <sz val="8"/>
      <name val="Arial"/>
      <family val="2"/>
    </font>
    <font>
      <sz val="10"/>
      <name val="Arial"/>
      <family val="0"/>
    </font>
    <font>
      <sz val="8"/>
      <name val="Tahoma"/>
      <family val="2"/>
    </font>
    <font>
      <b/>
      <sz val="8"/>
      <name val="Arial"/>
      <family val="2"/>
    </font>
    <font>
      <sz val="8"/>
      <color indexed="12"/>
      <name val="Arial"/>
      <family val="0"/>
    </font>
    <font>
      <b/>
      <sz val="14"/>
      <color indexed="63"/>
      <name val="Arial"/>
      <family val="0"/>
    </font>
    <font>
      <b/>
      <sz val="12"/>
      <color indexed="63"/>
      <name val="Arial"/>
      <family val="0"/>
    </font>
    <font>
      <b/>
      <sz val="10"/>
      <color indexed="63"/>
      <name val="Arial"/>
      <family val="0"/>
    </font>
    <font>
      <b/>
      <sz val="8"/>
      <color indexed="63"/>
      <name val="Arial"/>
      <family val="0"/>
    </font>
    <font>
      <sz val="8"/>
      <color indexed="8"/>
      <name val="Arial"/>
      <family val="2"/>
    </font>
    <font>
      <u val="single"/>
      <sz val="8"/>
      <color indexed="36"/>
      <name val="Arial"/>
      <family val="2"/>
    </font>
    <font>
      <u val="single"/>
      <sz val="8"/>
      <color indexed="12"/>
      <name val="Arial"/>
      <family val="2"/>
    </font>
    <font>
      <b/>
      <sz val="8"/>
      <color indexed="12"/>
      <name val="Arial"/>
      <family val="2"/>
    </font>
    <font>
      <sz val="8"/>
      <color indexed="63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7">
    <xf numFmtId="0" fontId="0" fillId="0" borderId="0" applyFill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3" fontId="0" fillId="0" borderId="0" applyFill="0" applyBorder="0">
      <alignment vertical="top"/>
      <protection/>
    </xf>
    <xf numFmtId="206" fontId="0" fillId="0" borderId="0" applyFill="0" applyBorder="0">
      <alignment vertical="top"/>
      <protection/>
    </xf>
    <xf numFmtId="207" fontId="0" fillId="0" borderId="0" applyFill="0" applyBorder="0">
      <alignment vertical="top"/>
      <protection/>
    </xf>
    <xf numFmtId="174" fontId="0" fillId="0" borderId="0" applyFill="0" applyBorder="0">
      <alignment vertical="top"/>
      <protection/>
    </xf>
    <xf numFmtId="175" fontId="0" fillId="0" borderId="0" applyFill="0" applyBorder="0">
      <alignment vertical="top"/>
      <protection/>
    </xf>
    <xf numFmtId="176" fontId="0" fillId="0" borderId="0" applyFill="0" applyBorder="0">
      <alignment vertical="top"/>
      <protection/>
    </xf>
    <xf numFmtId="177" fontId="0" fillId="0" borderId="0" applyFill="0" applyBorder="0">
      <alignment vertical="top"/>
      <protection/>
    </xf>
    <xf numFmtId="205" fontId="0" fillId="0" borderId="0" applyFill="0" applyBorder="0">
      <alignment vertical="top"/>
      <protection/>
    </xf>
    <xf numFmtId="188" fontId="0" fillId="0" borderId="0" applyFill="0" applyBorder="0">
      <alignment vertical="top"/>
      <protection/>
    </xf>
    <xf numFmtId="196" fontId="0" fillId="0" borderId="0" applyFill="0" applyBorder="0">
      <alignment vertical="top"/>
      <protection/>
    </xf>
    <xf numFmtId="197" fontId="0" fillId="0" borderId="0" applyFill="0" applyBorder="0">
      <alignment vertical="top"/>
      <protection/>
    </xf>
    <xf numFmtId="203" fontId="0" fillId="0" borderId="0" applyFill="0" applyBorder="0">
      <alignment vertical="top"/>
      <protection/>
    </xf>
    <xf numFmtId="198" fontId="0" fillId="0" borderId="0" applyFill="0" applyBorder="0">
      <alignment vertical="top"/>
      <protection/>
    </xf>
    <xf numFmtId="198" fontId="0" fillId="0" borderId="0" applyFill="0" applyBorder="0">
      <alignment horizontal="center" vertical="top"/>
      <protection/>
    </xf>
    <xf numFmtId="178" fontId="0" fillId="0" borderId="0" applyFill="0" applyBorder="0">
      <alignment vertical="top"/>
      <protection/>
    </xf>
    <xf numFmtId="199" fontId="0" fillId="0" borderId="0" applyFill="0" applyBorder="0">
      <alignment vertical="top"/>
      <protection/>
    </xf>
    <xf numFmtId="200" fontId="0" fillId="0" borderId="0" applyFill="0" applyBorder="0">
      <alignment vertical="top"/>
      <protection/>
    </xf>
    <xf numFmtId="179" fontId="0" fillId="0" borderId="0" applyFill="0" applyBorder="0">
      <alignment vertical="top"/>
      <protection/>
    </xf>
    <xf numFmtId="180" fontId="9" fillId="0" borderId="0" applyFill="0" applyBorder="0">
      <alignment vertical="top"/>
      <protection/>
    </xf>
    <xf numFmtId="181" fontId="0" fillId="0" borderId="0" applyFill="0" applyBorder="0">
      <alignment vertical="top"/>
      <protection/>
    </xf>
    <xf numFmtId="182" fontId="0" fillId="0" borderId="0" applyFill="0" applyBorder="0">
      <alignment vertical="top"/>
      <protection/>
    </xf>
    <xf numFmtId="219" fontId="0" fillId="0" borderId="0" applyFill="0" applyBorder="0">
      <alignment vertical="top"/>
      <protection/>
    </xf>
    <xf numFmtId="220" fontId="0" fillId="0" borderId="0" applyFill="0" applyBorder="0">
      <alignment vertical="top"/>
      <protection/>
    </xf>
    <xf numFmtId="221" fontId="0" fillId="0" borderId="0" applyFill="0" applyBorder="0">
      <alignment vertical="top"/>
      <protection/>
    </xf>
    <xf numFmtId="222" fontId="0" fillId="0" borderId="0" applyFill="0" applyBorder="0">
      <alignment vertical="top"/>
      <protection/>
    </xf>
    <xf numFmtId="223" fontId="0" fillId="0" borderId="0" applyFill="0" applyBorder="0">
      <alignment vertical="top"/>
      <protection/>
    </xf>
    <xf numFmtId="224" fontId="0" fillId="0" borderId="0" applyFill="0" applyBorder="0">
      <alignment vertical="top"/>
      <protection/>
    </xf>
    <xf numFmtId="225" fontId="0" fillId="0" borderId="0" applyFill="0" applyBorder="0">
      <alignment vertical="top"/>
      <protection/>
    </xf>
    <xf numFmtId="0" fontId="10" fillId="0" borderId="0" applyNumberFormat="0" applyFill="0" applyBorder="0" applyAlignment="0" applyProtection="0"/>
    <xf numFmtId="0" fontId="5" fillId="0" borderId="0" applyFill="0" applyBorder="0">
      <alignment vertical="top"/>
      <protection/>
    </xf>
    <xf numFmtId="0" fontId="6" fillId="0" borderId="0" applyFill="0" applyBorder="0">
      <alignment vertical="top"/>
      <protection/>
    </xf>
    <xf numFmtId="0" fontId="7" fillId="0" borderId="0" applyFill="0" applyBorder="0">
      <alignment vertical="top"/>
      <protection/>
    </xf>
    <xf numFmtId="0" fontId="8" fillId="0" borderId="0" applyFill="0" applyBorder="0">
      <alignment vertical="top"/>
      <protection/>
    </xf>
    <xf numFmtId="0" fontId="11" fillId="0" borderId="0" applyFill="0" applyBorder="0">
      <alignment horizontal="left" vertical="top"/>
      <protection hidden="1"/>
    </xf>
    <xf numFmtId="0" fontId="11" fillId="0" borderId="0" applyFill="0" applyBorder="0">
      <alignment horizontal="left" vertical="top" indent="1"/>
      <protection hidden="1"/>
    </xf>
    <xf numFmtId="0" fontId="11" fillId="0" borderId="0" applyFill="0" applyBorder="0">
      <alignment horizontal="left" vertical="top" indent="2"/>
      <protection hidden="1"/>
    </xf>
    <xf numFmtId="0" fontId="11" fillId="0" borderId="0" applyFill="0" applyBorder="0">
      <alignment horizontal="left" vertical="top" indent="3"/>
      <protection hidden="1"/>
    </xf>
    <xf numFmtId="226" fontId="11" fillId="0" borderId="0" applyNumberFormat="0" applyFill="0" applyBorder="0" applyAlignment="0" applyProtection="0"/>
    <xf numFmtId="173" fontId="4" fillId="0" borderId="0" applyFill="0" applyBorder="0">
      <alignment vertical="top"/>
      <protection locked="0"/>
    </xf>
    <xf numFmtId="206" fontId="4" fillId="0" borderId="0" applyFill="0" applyBorder="0">
      <alignment vertical="top"/>
      <protection locked="0"/>
    </xf>
    <xf numFmtId="207" fontId="4" fillId="0" borderId="0" applyFill="0" applyBorder="0">
      <alignment vertical="top"/>
      <protection locked="0"/>
    </xf>
    <xf numFmtId="174" fontId="4" fillId="0" borderId="0" applyFill="0" applyBorder="0">
      <alignment vertical="top"/>
      <protection locked="0"/>
    </xf>
    <xf numFmtId="175" fontId="4" fillId="0" borderId="0" applyFill="0" applyBorder="0">
      <alignment vertical="top"/>
      <protection locked="0"/>
    </xf>
    <xf numFmtId="176" fontId="4" fillId="0" borderId="0" applyFill="0" applyBorder="0">
      <alignment vertical="top"/>
      <protection locked="0"/>
    </xf>
    <xf numFmtId="177" fontId="4" fillId="0" borderId="0" applyFill="0" applyBorder="0">
      <alignment vertical="top"/>
      <protection locked="0"/>
    </xf>
    <xf numFmtId="205" fontId="4" fillId="0" borderId="0" applyFill="0" applyBorder="0">
      <alignment vertical="top"/>
      <protection locked="0"/>
    </xf>
    <xf numFmtId="201" fontId="4" fillId="0" borderId="0" applyFill="0" applyBorder="0">
      <alignment vertical="top"/>
      <protection locked="0"/>
    </xf>
    <xf numFmtId="202" fontId="4" fillId="0" borderId="0" applyFill="0" applyBorder="0">
      <alignment vertical="top"/>
      <protection locked="0"/>
    </xf>
    <xf numFmtId="197" fontId="4" fillId="0" borderId="0" applyFill="0" applyBorder="0">
      <alignment vertical="top"/>
      <protection locked="0"/>
    </xf>
    <xf numFmtId="203" fontId="4" fillId="0" borderId="0" applyFill="0" applyBorder="0">
      <alignment vertical="top"/>
      <protection locked="0"/>
    </xf>
    <xf numFmtId="198" fontId="4" fillId="0" borderId="0" applyFill="0" applyBorder="0">
      <alignment vertical="top"/>
      <protection locked="0"/>
    </xf>
    <xf numFmtId="178" fontId="4" fillId="0" borderId="0" applyFill="0" applyBorder="0">
      <alignment vertical="top"/>
      <protection locked="0"/>
    </xf>
    <xf numFmtId="178" fontId="12" fillId="0" borderId="0" applyFill="0" applyBorder="0">
      <alignment vertical="top"/>
      <protection locked="0"/>
    </xf>
    <xf numFmtId="178" fontId="4" fillId="0" borderId="0" applyFill="0" applyBorder="0">
      <alignment vertical="top"/>
      <protection locked="0"/>
    </xf>
    <xf numFmtId="49" fontId="4" fillId="0" borderId="0" applyFill="0" applyBorder="0">
      <alignment vertical="top"/>
      <protection locked="0"/>
    </xf>
    <xf numFmtId="49" fontId="12" fillId="0" borderId="0" applyFill="0" applyBorder="0">
      <alignment vertical="top"/>
      <protection locked="0"/>
    </xf>
    <xf numFmtId="0" fontId="4" fillId="0" borderId="0" applyFill="0" applyBorder="0">
      <alignment vertical="top" wrapText="1"/>
      <protection locked="0"/>
    </xf>
    <xf numFmtId="199" fontId="4" fillId="0" borderId="0" applyFill="0" applyBorder="0">
      <alignment vertical="top"/>
      <protection locked="0"/>
    </xf>
    <xf numFmtId="200" fontId="4" fillId="0" borderId="0" applyFill="0" applyBorder="0">
      <alignment vertical="top"/>
      <protection locked="0"/>
    </xf>
    <xf numFmtId="179" fontId="4" fillId="0" borderId="0" applyFill="0" applyBorder="0">
      <alignment vertical="top"/>
      <protection locked="0"/>
    </xf>
    <xf numFmtId="180" fontId="4" fillId="0" borderId="0" applyFill="0" applyBorder="0">
      <alignment vertical="top"/>
      <protection locked="0"/>
    </xf>
    <xf numFmtId="181" fontId="4" fillId="0" borderId="0" applyFill="0" applyBorder="0">
      <alignment vertical="top"/>
      <protection locked="0"/>
    </xf>
    <xf numFmtId="182" fontId="4" fillId="0" borderId="0" applyFill="0" applyBorder="0">
      <alignment vertical="top"/>
      <protection locked="0"/>
    </xf>
    <xf numFmtId="219" fontId="4" fillId="0" borderId="0" applyFill="0" applyBorder="0">
      <alignment vertical="top"/>
      <protection locked="0"/>
    </xf>
    <xf numFmtId="220" fontId="4" fillId="0" borderId="0" applyFill="0" applyBorder="0">
      <alignment vertical="top"/>
      <protection locked="0"/>
    </xf>
    <xf numFmtId="221" fontId="4" fillId="0" borderId="0" applyFill="0" applyBorder="0">
      <alignment vertical="top"/>
      <protection locked="0"/>
    </xf>
    <xf numFmtId="222" fontId="4" fillId="0" borderId="0" applyFill="0" applyBorder="0">
      <alignment vertical="top"/>
      <protection locked="0"/>
    </xf>
    <xf numFmtId="223" fontId="4" fillId="0" borderId="0" applyFill="0" applyBorder="0">
      <alignment vertical="top"/>
      <protection locked="0"/>
    </xf>
    <xf numFmtId="224" fontId="4" fillId="0" borderId="0" applyFill="0" applyBorder="0">
      <alignment vertical="top"/>
      <protection locked="0"/>
    </xf>
    <xf numFmtId="225" fontId="4" fillId="0" borderId="0" applyFill="0" applyBorder="0">
      <alignment vertical="top"/>
      <protection locked="0"/>
    </xf>
    <xf numFmtId="49" fontId="4" fillId="0" borderId="0" applyFill="0" applyBorder="0">
      <alignment horizontal="left" vertical="top"/>
      <protection locked="0"/>
    </xf>
    <xf numFmtId="49" fontId="4" fillId="0" borderId="0" applyFill="0" applyBorder="0">
      <alignment horizontal="left" vertical="top" indent="1"/>
      <protection locked="0"/>
    </xf>
    <xf numFmtId="49" fontId="4" fillId="0" borderId="0" applyFill="0" applyBorder="0">
      <alignment horizontal="left" vertical="top" indent="2"/>
      <protection locked="0"/>
    </xf>
    <xf numFmtId="49" fontId="4" fillId="0" borderId="0" applyFill="0" applyBorder="0">
      <alignment horizontal="left" vertical="top" indent="3"/>
      <protection locked="0"/>
    </xf>
    <xf numFmtId="49" fontId="4" fillId="0" borderId="0" applyFill="0" applyBorder="0">
      <alignment horizontal="left" vertical="top" indent="4"/>
      <protection locked="0"/>
    </xf>
    <xf numFmtId="49" fontId="4" fillId="0" borderId="0" applyFill="0" applyBorder="0">
      <alignment horizontal="center"/>
      <protection locked="0"/>
    </xf>
    <xf numFmtId="49" fontId="4" fillId="0" borderId="0" applyFill="0" applyBorder="0">
      <alignment horizontal="center" wrapText="1"/>
      <protection locked="0"/>
    </xf>
    <xf numFmtId="49" fontId="0" fillId="0" borderId="0" applyFill="0" applyBorder="0">
      <alignment vertical="top"/>
      <protection/>
    </xf>
    <xf numFmtId="0" fontId="0" fillId="0" borderId="0" applyFill="0" applyBorder="0">
      <alignment vertical="top" wrapText="1"/>
      <protection/>
    </xf>
    <xf numFmtId="0" fontId="3" fillId="0" borderId="0" applyFill="0" applyBorder="0">
      <alignment vertical="top"/>
      <protection/>
    </xf>
    <xf numFmtId="0" fontId="3" fillId="0" borderId="0" applyFill="0" applyBorder="0">
      <alignment horizontal="left" vertical="top" indent="1"/>
      <protection/>
    </xf>
    <xf numFmtId="0" fontId="3" fillId="0" borderId="0" applyFill="0" applyBorder="0">
      <alignment horizontal="left" vertical="top" indent="2"/>
      <protection/>
    </xf>
    <xf numFmtId="0" fontId="3" fillId="0" borderId="0" applyFill="0" applyBorder="0">
      <alignment horizontal="left" vertical="top" indent="3"/>
      <protection/>
    </xf>
    <xf numFmtId="0" fontId="0" fillId="0" borderId="0" applyFill="0" applyBorder="0">
      <alignment vertical="top"/>
      <protection/>
    </xf>
    <xf numFmtId="0" fontId="0" fillId="0" borderId="0" applyFill="0" applyBorder="0">
      <alignment horizontal="left" vertical="top" indent="1"/>
      <protection/>
    </xf>
    <xf numFmtId="0" fontId="0" fillId="0" borderId="0" applyFill="0" applyBorder="0">
      <alignment horizontal="left" vertical="top" indent="2"/>
      <protection/>
    </xf>
    <xf numFmtId="0" fontId="0" fillId="0" borderId="0" applyFill="0" applyBorder="0">
      <alignment horizontal="left" vertical="top" indent="3"/>
      <protection/>
    </xf>
    <xf numFmtId="0" fontId="0" fillId="0" borderId="0" applyFill="0" applyBorder="0">
      <alignment horizontal="left" vertical="top" indent="4"/>
      <protection/>
    </xf>
    <xf numFmtId="198" fontId="13" fillId="0" borderId="0" applyFill="0" applyBorder="0">
      <alignment horizontal="center"/>
      <protection/>
    </xf>
    <xf numFmtId="0" fontId="13" fillId="0" borderId="0" applyFill="0" applyBorder="0">
      <alignment horizontal="center"/>
      <protection/>
    </xf>
    <xf numFmtId="0" fontId="13" fillId="2" borderId="0" applyFill="0" applyBorder="0">
      <alignment horizontal="left"/>
      <protection/>
    </xf>
    <xf numFmtId="0" fontId="13" fillId="0" borderId="0" applyFill="0" applyBorder="0">
      <alignment horizontal="center" wrapText="1"/>
      <protection/>
    </xf>
  </cellStyleXfs>
  <cellXfs count="4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0" fillId="0" borderId="3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 applyProtection="1">
      <alignment/>
      <protection/>
    </xf>
    <xf numFmtId="0" fontId="3" fillId="0" borderId="0" xfId="94">
      <alignment vertical="top"/>
      <protection/>
    </xf>
    <xf numFmtId="0" fontId="0" fillId="0" borderId="0" xfId="99">
      <alignment horizontal="left" vertical="top" indent="1"/>
      <protection/>
    </xf>
    <xf numFmtId="0" fontId="4" fillId="0" borderId="0" xfId="71">
      <alignment vertical="top" wrapText="1"/>
      <protection locked="0"/>
    </xf>
    <xf numFmtId="0" fontId="0" fillId="0" borderId="0" xfId="100">
      <alignment horizontal="left" vertical="top" indent="2"/>
      <protection/>
    </xf>
    <xf numFmtId="0" fontId="0" fillId="0" borderId="0" xfId="99" applyBorder="1">
      <alignment horizontal="left" vertical="top" indent="1"/>
      <protection/>
    </xf>
    <xf numFmtId="0" fontId="0" fillId="0" borderId="0" xfId="100" applyBorder="1">
      <alignment horizontal="left" vertical="top" indent="2"/>
      <protection/>
    </xf>
    <xf numFmtId="0" fontId="3" fillId="0" borderId="0" xfId="94" applyBorder="1">
      <alignment vertical="top"/>
      <protection/>
    </xf>
    <xf numFmtId="0" fontId="11" fillId="0" borderId="0" xfId="48" applyBorder="1">
      <alignment horizontal="left" vertical="top"/>
      <protection hidden="1"/>
    </xf>
    <xf numFmtId="0" fontId="3" fillId="0" borderId="0" xfId="95" applyBorder="1">
      <alignment horizontal="left" vertical="top" indent="1"/>
      <protection/>
    </xf>
    <xf numFmtId="177" fontId="4" fillId="0" borderId="1" xfId="59" applyBorder="1">
      <alignment vertical="top"/>
      <protection locked="0"/>
    </xf>
    <xf numFmtId="0" fontId="4" fillId="0" borderId="0" xfId="71" applyFont="1">
      <alignment vertical="top" wrapText="1"/>
      <protection locked="0"/>
    </xf>
    <xf numFmtId="0" fontId="6" fillId="3" borderId="5" xfId="45" applyFill="1" applyBorder="1">
      <alignment vertical="top"/>
      <protection/>
    </xf>
    <xf numFmtId="0" fontId="0" fillId="3" borderId="6" xfId="0" applyFill="1" applyBorder="1" applyAlignment="1">
      <alignment/>
    </xf>
    <xf numFmtId="0" fontId="13" fillId="3" borderId="6" xfId="105" applyFill="1" applyBorder="1">
      <alignment horizontal="left"/>
      <protection/>
    </xf>
    <xf numFmtId="0" fontId="0" fillId="3" borderId="7" xfId="0" applyFill="1" applyBorder="1" applyAlignment="1">
      <alignment/>
    </xf>
    <xf numFmtId="0" fontId="6" fillId="3" borderId="3" xfId="45" applyFill="1" applyBorder="1">
      <alignment vertical="top"/>
      <protection/>
    </xf>
    <xf numFmtId="0" fontId="0" fillId="3" borderId="0" xfId="0" applyFill="1" applyBorder="1" applyAlignment="1">
      <alignment/>
    </xf>
    <xf numFmtId="0" fontId="13" fillId="3" borderId="0" xfId="105" applyFill="1" applyBorder="1">
      <alignment horizontal="left"/>
      <protection/>
    </xf>
    <xf numFmtId="0" fontId="0" fillId="3" borderId="1" xfId="0" applyFill="1" applyBorder="1" applyAlignment="1">
      <alignment/>
    </xf>
    <xf numFmtId="0" fontId="13" fillId="3" borderId="4" xfId="106" applyFill="1" applyBorder="1">
      <alignment horizontal="center" wrapText="1"/>
      <protection/>
    </xf>
    <xf numFmtId="0" fontId="13" fillId="3" borderId="8" xfId="106" applyFill="1" applyBorder="1">
      <alignment horizontal="center" wrapText="1"/>
      <protection/>
    </xf>
    <xf numFmtId="0" fontId="13" fillId="3" borderId="2" xfId="106" applyFill="1" applyBorder="1">
      <alignment horizontal="center" wrapText="1"/>
      <protection/>
    </xf>
    <xf numFmtId="0" fontId="3" fillId="3" borderId="3" xfId="0" applyFont="1" applyFill="1" applyBorder="1" applyAlignment="1">
      <alignment/>
    </xf>
    <xf numFmtId="0" fontId="3" fillId="3" borderId="4" xfId="0" applyFont="1" applyFill="1" applyBorder="1" applyAlignment="1">
      <alignment/>
    </xf>
    <xf numFmtId="0" fontId="0" fillId="3" borderId="2" xfId="0" applyFill="1" applyBorder="1" applyAlignment="1">
      <alignment/>
    </xf>
    <xf numFmtId="0" fontId="13" fillId="3" borderId="3" xfId="105" applyFill="1" applyBorder="1">
      <alignment horizontal="left"/>
      <protection/>
    </xf>
    <xf numFmtId="0" fontId="0" fillId="3" borderId="4" xfId="0" applyFill="1" applyBorder="1" applyAlignment="1">
      <alignment/>
    </xf>
    <xf numFmtId="0" fontId="0" fillId="3" borderId="8" xfId="0" applyFill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8" xfId="0" applyBorder="1" applyAlignment="1">
      <alignment/>
    </xf>
    <xf numFmtId="0" fontId="3" fillId="0" borderId="0" xfId="96" applyFont="1" applyBorder="1">
      <alignment horizontal="left" vertical="top" indent="2"/>
      <protection/>
    </xf>
    <xf numFmtId="0" fontId="0" fillId="0" borderId="0" xfId="100" applyFont="1" applyBorder="1">
      <alignment horizontal="left" vertical="top" indent="2"/>
      <protection/>
    </xf>
    <xf numFmtId="0" fontId="0" fillId="3" borderId="5" xfId="0" applyFill="1" applyBorder="1" applyAlignment="1">
      <alignment/>
    </xf>
    <xf numFmtId="0" fontId="0" fillId="3" borderId="3" xfId="0" applyFill="1" applyBorder="1" applyAlignment="1">
      <alignment/>
    </xf>
    <xf numFmtId="0" fontId="0" fillId="0" borderId="3" xfId="100" applyFont="1" applyBorder="1">
      <alignment horizontal="left" vertical="top" indent="2"/>
      <protection/>
    </xf>
  </cellXfs>
  <cellStyles count="93">
    <cellStyle name="Normal" xfId="0"/>
    <cellStyle name="cc0 -CalComma" xfId="15"/>
    <cellStyle name="cc0k -CalCommaThousand" xfId="16"/>
    <cellStyle name="cc0m -CalCommaMillion" xfId="17"/>
    <cellStyle name="cc1 -CalComma" xfId="18"/>
    <cellStyle name="cc2 -CalComma" xfId="19"/>
    <cellStyle name="cc3 -CalComma" xfId="20"/>
    <cellStyle name="cc4 -CalComma" xfId="21"/>
    <cellStyle name="cdDMM -CalDate" xfId="22"/>
    <cellStyle name="cdDMMY -CalDate" xfId="23"/>
    <cellStyle name="cdDMMYHM -CalDateTime" xfId="24"/>
    <cellStyle name="cdDMY -CalDate" xfId="25"/>
    <cellStyle name="cdMDY -CalDate" xfId="26"/>
    <cellStyle name="cdMMY -CalDate" xfId="27"/>
    <cellStyle name="cdMMYc-CalDateC" xfId="28"/>
    <cellStyle name="cf0 -CalFixed" xfId="29"/>
    <cellStyle name="cmHM  -CalTime" xfId="30"/>
    <cellStyle name="cmHM24+ -CalTime" xfId="31"/>
    <cellStyle name="cp0 -CalPercent" xfId="32"/>
    <cellStyle name="cp1 -CalPercent" xfId="33"/>
    <cellStyle name="cp2 -CalPercent" xfId="34"/>
    <cellStyle name="cp3 -CalPercent" xfId="35"/>
    <cellStyle name="cr0 -CalCurr" xfId="36"/>
    <cellStyle name="cr0k -CalCurrThousand" xfId="37"/>
    <cellStyle name="cr0m -CalCurrMillion" xfId="38"/>
    <cellStyle name="cr1 -CalCurr" xfId="39"/>
    <cellStyle name="cr2 -CalCurr" xfId="40"/>
    <cellStyle name="cr3 -CalCurr" xfId="41"/>
    <cellStyle name="cr4 -CalCurr" xfId="42"/>
    <cellStyle name="Followed Hyperlink" xfId="43"/>
    <cellStyle name="h0 -Heading" xfId="44"/>
    <cellStyle name="h1 -Heading" xfId="45"/>
    <cellStyle name="h2 -Heading" xfId="46"/>
    <cellStyle name="h3 -Heading" xfId="47"/>
    <cellStyle name="hp0 -Hyperlink" xfId="48"/>
    <cellStyle name="hp1 -Hyperlink" xfId="49"/>
    <cellStyle name="hp2 -Hyperlink" xfId="50"/>
    <cellStyle name="hp3 -Hyperlink" xfId="51"/>
    <cellStyle name="Hyperlink" xfId="52"/>
    <cellStyle name="ic0 -InpComma" xfId="53"/>
    <cellStyle name="ic0k -InpCommaThousand" xfId="54"/>
    <cellStyle name="ic0m -InpCommaMillion" xfId="55"/>
    <cellStyle name="ic1 -InpComma" xfId="56"/>
    <cellStyle name="ic2 -InpComma" xfId="57"/>
    <cellStyle name="ic3 -InpComma" xfId="58"/>
    <cellStyle name="ic4 -InpComma" xfId="59"/>
    <cellStyle name="idDMM -InpDate" xfId="60"/>
    <cellStyle name="idDMMY -InpDate" xfId="61"/>
    <cellStyle name="idDMMYHM -InpDateTime" xfId="62"/>
    <cellStyle name="idDMY -InpDate" xfId="63"/>
    <cellStyle name="idMDY -InpDate" xfId="64"/>
    <cellStyle name="idMMY -InpDate" xfId="65"/>
    <cellStyle name="if0 -InpFixed" xfId="66"/>
    <cellStyle name="if0b-InpFixedB" xfId="67"/>
    <cellStyle name="if0-InpFixed" xfId="68"/>
    <cellStyle name="iln -InpTableTextNoWrap" xfId="69"/>
    <cellStyle name="ilnb-InpTableTextNoWrapB" xfId="70"/>
    <cellStyle name="ilw -InpTableTextWrap" xfId="71"/>
    <cellStyle name="imHM  -InpTime" xfId="72"/>
    <cellStyle name="imHM24+ -InpTime" xfId="73"/>
    <cellStyle name="ip0 -InpPercent" xfId="74"/>
    <cellStyle name="ip1 -InpPercent" xfId="75"/>
    <cellStyle name="ip2 -InpPercent" xfId="76"/>
    <cellStyle name="ip3 -InpPercent" xfId="77"/>
    <cellStyle name="ir0 -InpCurr" xfId="78"/>
    <cellStyle name="ir0k -InpCurrThousand" xfId="79"/>
    <cellStyle name="ir0m -InpCurrMillion" xfId="80"/>
    <cellStyle name="ir1 -InpCurr" xfId="81"/>
    <cellStyle name="ir2 -InpCurr" xfId="82"/>
    <cellStyle name="ir3 -InpCurr" xfId="83"/>
    <cellStyle name="ir4 -InpCurr" xfId="84"/>
    <cellStyle name="is0 -InpSideText" xfId="85"/>
    <cellStyle name="is1 -InpSideText" xfId="86"/>
    <cellStyle name="is2 -InpSideText" xfId="87"/>
    <cellStyle name="is3 -InpSideText" xfId="88"/>
    <cellStyle name="is4 -InpSideText" xfId="89"/>
    <cellStyle name="itn -InpTopTextNoWrap" xfId="90"/>
    <cellStyle name="itw -InpTopTextWrap" xfId="91"/>
    <cellStyle name="ltn -TableTextNoWrap" xfId="92"/>
    <cellStyle name="ltw -TableTextWrap" xfId="93"/>
    <cellStyle name="sh0 -SideHeading" xfId="94"/>
    <cellStyle name="sh1 -SideHeading" xfId="95"/>
    <cellStyle name="sh2 -SideHeading" xfId="96"/>
    <cellStyle name="sh3 -SideHeading" xfId="97"/>
    <cellStyle name="st0 -SideText" xfId="98"/>
    <cellStyle name="st1 -SideText" xfId="99"/>
    <cellStyle name="st2 -SideText" xfId="100"/>
    <cellStyle name="st3 -SideText" xfId="101"/>
    <cellStyle name="st4 -SideText" xfId="102"/>
    <cellStyle name="tdMMYc-TopDateC" xfId="103"/>
    <cellStyle name="ttn -TopTextNoWrap" xfId="104"/>
    <cellStyle name="ttnl -TopTextNoWrapL" xfId="105"/>
    <cellStyle name="ttw -TopTextWrap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B800"/>
      <rgbColor rgb="0066E2FF"/>
      <rgbColor rgb="00D5D000"/>
      <rgbColor rgb="00FFB9FF"/>
      <rgbColor rgb="00CDFFCD"/>
      <rgbColor rgb="00D8D8D8"/>
      <rgbColor rgb="00D7E4BC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F2F2F2"/>
      <rgbColor rgb="00CCFFFF"/>
      <rgbColor rgb="00EBF1DE"/>
      <rgbColor rgb="00FFFF85"/>
      <rgbColor rgb="00BDDEFF"/>
      <rgbColor rgb="00FF99CC"/>
      <rgbColor rgb="00CC99FF"/>
      <rgbColor rgb="00FF8080"/>
      <rgbColor rgb="007596FF"/>
      <rgbColor rgb="0000FF99"/>
      <rgbColor rgb="00E7E200"/>
      <rgbColor rgb="00FFA080"/>
      <rgbColor rgb="00FFA143"/>
      <rgbColor rgb="00FF7E2F"/>
      <rgbColor rgb="00E6B9B8"/>
      <rgbColor rgb="00BFBFBF"/>
      <rgbColor rgb="009BBB59"/>
      <rgbColor rgb="0000DA00"/>
      <rgbColor rgb="00009A00"/>
      <rgbColor rgb="00B8B400"/>
      <rgbColor rgb="00FF4820"/>
      <rgbColor rgb="00CACADC"/>
      <rgbColor rgb="00C2D69A"/>
      <rgbColor rgb="0011111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gProcGetStarted" TargetMode="External" /><Relationship Id="rId2" Type="http://schemas.openxmlformats.org/officeDocument/2006/relationships/hyperlink" Target="gProcMenuSheetInsert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>
    <tabColor indexed="12"/>
  </sheetPr>
  <dimension ref="A1:D36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28" sqref="B28"/>
    </sheetView>
  </sheetViews>
  <sheetFormatPr defaultColWidth="9.33203125" defaultRowHeight="11.25"/>
  <cols>
    <col min="1" max="1" width="7" style="0" customWidth="1"/>
    <col min="2" max="2" width="15.83203125" style="0" customWidth="1"/>
    <col min="3" max="3" width="96.5" style="0" customWidth="1"/>
    <col min="4" max="4" width="2.33203125" style="0" customWidth="1"/>
  </cols>
  <sheetData>
    <row r="1" spans="1:4" ht="15.75">
      <c r="A1" s="20" t="s">
        <v>20</v>
      </c>
      <c r="B1" s="21"/>
      <c r="C1" s="21"/>
      <c r="D1" s="23"/>
    </row>
    <row r="2" spans="1:4" ht="15.75">
      <c r="A2" s="24" t="str">
        <f>kAppName</f>
        <v>Styles example</v>
      </c>
      <c r="B2" s="25"/>
      <c r="C2" s="25"/>
      <c r="D2" s="27"/>
    </row>
    <row r="3" spans="1:4" ht="11.25">
      <c r="A3" s="34" t="str">
        <f>"Version "&amp;kVersion</f>
        <v>Version 25-Nov-2010A</v>
      </c>
      <c r="B3" s="25"/>
      <c r="C3" s="25"/>
      <c r="D3" s="27"/>
    </row>
    <row r="4" spans="1:4" ht="12" thickBot="1">
      <c r="A4" s="35"/>
      <c r="B4" s="36"/>
      <c r="C4" s="36"/>
      <c r="D4" s="33"/>
    </row>
    <row r="5" ht="11.25">
      <c r="A5" s="9" t="s">
        <v>29</v>
      </c>
    </row>
    <row r="6" spans="1:3" ht="11.25">
      <c r="A6" s="10" t="s">
        <v>30</v>
      </c>
      <c r="C6" s="19" t="s">
        <v>53</v>
      </c>
    </row>
    <row r="7" spans="1:3" ht="11.25">
      <c r="A7" s="10" t="s">
        <v>18</v>
      </c>
      <c r="C7" s="11" t="s">
        <v>39</v>
      </c>
    </row>
    <row r="8" spans="1:3" ht="11.25">
      <c r="A8" s="10" t="s">
        <v>5</v>
      </c>
      <c r="C8" s="4" t="str">
        <f ca="1">SUBSTITUTE(LEFT(CELL("filename",C8),FIND("]",CELL("filename",C8))-1),"[","")</f>
        <v>C:\d\Sem\Foundation\F1NextStep1\Handout\SeminarManualFiles\ExStyles.xls</v>
      </c>
    </row>
    <row r="9" spans="1:3" ht="11.25">
      <c r="A9" s="10" t="s">
        <v>6</v>
      </c>
      <c r="C9" t="str">
        <f>kVersion</f>
        <v>25-Nov-2010A</v>
      </c>
    </row>
    <row r="10" spans="1:3" ht="11.25">
      <c r="A10" s="10" t="s">
        <v>19</v>
      </c>
      <c r="C10" t="s">
        <v>41</v>
      </c>
    </row>
    <row r="11" spans="1:3" ht="11.25">
      <c r="A11" s="10" t="s">
        <v>21</v>
      </c>
      <c r="C11" s="11"/>
    </row>
    <row r="12" spans="1:3" ht="11.25">
      <c r="A12" s="10" t="s">
        <v>9</v>
      </c>
      <c r="C12" s="19" t="s">
        <v>38</v>
      </c>
    </row>
    <row r="13" ht="11.25">
      <c r="A13" s="10" t="s">
        <v>27</v>
      </c>
    </row>
    <row r="14" spans="1:3" ht="11.25">
      <c r="A14" s="12" t="s">
        <v>23</v>
      </c>
      <c r="C14" s="19" t="s">
        <v>45</v>
      </c>
    </row>
    <row r="15" spans="1:3" ht="11.25">
      <c r="A15" s="12" t="s">
        <v>24</v>
      </c>
      <c r="C15" s="19" t="s">
        <v>45</v>
      </c>
    </row>
    <row r="16" spans="1:3" ht="11.25">
      <c r="A16" s="12" t="s">
        <v>28</v>
      </c>
      <c r="C16" s="19" t="s">
        <v>45</v>
      </c>
    </row>
    <row r="17" spans="1:3" ht="11.25">
      <c r="A17" s="12" t="s">
        <v>25</v>
      </c>
      <c r="C17" s="19" t="s">
        <v>45</v>
      </c>
    </row>
    <row r="18" spans="1:3" ht="11.25">
      <c r="A18" s="12" t="s">
        <v>26</v>
      </c>
      <c r="C18" s="19" t="s">
        <v>45</v>
      </c>
    </row>
    <row r="19" ht="11.25">
      <c r="A19" s="13" t="s">
        <v>10</v>
      </c>
    </row>
    <row r="20" spans="1:3" ht="11.25">
      <c r="A20" s="14" t="s">
        <v>33</v>
      </c>
      <c r="C20" s="19" t="s">
        <v>45</v>
      </c>
    </row>
    <row r="21" spans="1:3" ht="11.25">
      <c r="A21" s="14" t="s">
        <v>34</v>
      </c>
      <c r="C21" s="19" t="s">
        <v>45</v>
      </c>
    </row>
    <row r="22" spans="1:3" ht="11.25">
      <c r="A22" s="14" t="s">
        <v>31</v>
      </c>
      <c r="C22" s="19" t="s">
        <v>45</v>
      </c>
    </row>
    <row r="23" spans="1:3" ht="11.25">
      <c r="A23" s="14" t="s">
        <v>35</v>
      </c>
      <c r="C23" s="19" t="s">
        <v>45</v>
      </c>
    </row>
    <row r="24" spans="1:3" ht="11.25">
      <c r="A24" s="14" t="s">
        <v>22</v>
      </c>
      <c r="C24" s="19" t="s">
        <v>45</v>
      </c>
    </row>
    <row r="25" spans="1:3" ht="11.25">
      <c r="A25" s="14" t="s">
        <v>36</v>
      </c>
      <c r="C25" s="11"/>
    </row>
    <row r="26" spans="1:2" ht="11.25">
      <c r="A26" s="15" t="s">
        <v>3</v>
      </c>
      <c r="B26" s="4"/>
    </row>
    <row r="27" ht="11.25">
      <c r="A27" s="17" t="s">
        <v>46</v>
      </c>
    </row>
    <row r="28" spans="1:3" ht="11.25">
      <c r="A28" s="40" t="s">
        <v>47</v>
      </c>
      <c r="B28" s="4"/>
      <c r="C28" s="16"/>
    </row>
    <row r="29" spans="1:3" ht="11.25">
      <c r="A29" s="14" t="s">
        <v>7</v>
      </c>
      <c r="B29" s="4" t="s">
        <v>48</v>
      </c>
      <c r="C29" s="8"/>
    </row>
    <row r="30" spans="1:3" ht="11.25">
      <c r="A30" s="14" t="s">
        <v>8</v>
      </c>
      <c r="B30" s="7" t="s">
        <v>49</v>
      </c>
      <c r="C30" s="4"/>
    </row>
    <row r="31" spans="1:3" ht="11.25">
      <c r="A31" s="14" t="s">
        <v>14</v>
      </c>
      <c r="B31" s="7" t="s">
        <v>50</v>
      </c>
      <c r="C31" s="4"/>
    </row>
    <row r="32" spans="1:3" ht="11.25">
      <c r="A32" s="41" t="s">
        <v>15</v>
      </c>
      <c r="B32" s="7" t="s">
        <v>52</v>
      </c>
      <c r="C32" s="4"/>
    </row>
    <row r="33" spans="1:3" ht="11.25">
      <c r="A33" s="41" t="s">
        <v>16</v>
      </c>
      <c r="B33" s="7" t="s">
        <v>51</v>
      </c>
      <c r="C33" s="4"/>
    </row>
    <row r="34" spans="1:3" ht="11.25">
      <c r="A34" s="41" t="s">
        <v>17</v>
      </c>
      <c r="B34" s="7" t="s">
        <v>55</v>
      </c>
      <c r="C34" s="4"/>
    </row>
    <row r="35" spans="1:3" ht="11.25">
      <c r="A35" s="17" t="s">
        <v>40</v>
      </c>
      <c r="C35" s="4"/>
    </row>
    <row r="36" spans="2:3" ht="11.25">
      <c r="B36" t="s">
        <v>32</v>
      </c>
      <c r="C36" s="4"/>
    </row>
  </sheetData>
  <sheetProtection autoFilter="0"/>
  <hyperlinks>
    <hyperlink ref="B28:C28" r:id="rId1" display="Getting started"/>
    <hyperlink ref="B29:C29" r:id="rId2" display="How to insert additional entries into a Menu sheet"/>
  </hyperlinks>
  <printOptions/>
  <pageMargins left="0.2362204724409449" right="0.2362204724409449" top="0.4330708661417323" bottom="0.4330708661417323" header="0.2362204724409449" footer="0.2362204724409449"/>
  <pageSetup horizontalDpi="600" verticalDpi="600" orientation="portrait" paperSize="9" r:id="rId5"/>
  <headerFooter alignWithMargins="0">
    <oddFooter>&amp;L&amp;8&amp;D &amp;T&amp;C&amp;8&amp;Z&amp;F</oddFooter>
  </headerFooter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>
    <tabColor indexed="22"/>
  </sheetPr>
  <dimension ref="A1:B13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6" sqref="B6"/>
    </sheetView>
  </sheetViews>
  <sheetFormatPr defaultColWidth="9.83203125" defaultRowHeight="11.25"/>
  <cols>
    <col min="1" max="1" width="22" style="0" customWidth="1"/>
    <col min="2" max="2" width="19.83203125" style="0" customWidth="1"/>
  </cols>
  <sheetData>
    <row r="1" spans="1:2" ht="15.75">
      <c r="A1" s="20" t="s">
        <v>0</v>
      </c>
      <c r="B1" s="23"/>
    </row>
    <row r="2" spans="1:2" ht="15.75">
      <c r="A2" s="24" t="str">
        <f>kAppName</f>
        <v>Styles example</v>
      </c>
      <c r="B2" s="27"/>
    </row>
    <row r="3" spans="1:2" ht="11.25">
      <c r="A3" s="31"/>
      <c r="B3" s="27"/>
    </row>
    <row r="4" spans="1:2" ht="12" thickBot="1">
      <c r="A4" s="32"/>
      <c r="B4" s="33"/>
    </row>
    <row r="5" spans="1:2" ht="11.25">
      <c r="A5" s="3"/>
      <c r="B5" s="1"/>
    </row>
    <row r="6" spans="1:2" ht="11.25">
      <c r="A6" s="3" t="s">
        <v>4</v>
      </c>
      <c r="B6" s="1" t="s">
        <v>44</v>
      </c>
    </row>
    <row r="7" spans="1:2" ht="11.25">
      <c r="A7" s="6" t="s">
        <v>6</v>
      </c>
      <c r="B7" s="1" t="s">
        <v>79</v>
      </c>
    </row>
    <row r="8" spans="1:2" ht="11.25">
      <c r="A8" s="3" t="s">
        <v>2</v>
      </c>
      <c r="B8" s="1" t="s">
        <v>43</v>
      </c>
    </row>
    <row r="9" spans="1:2" ht="11.25">
      <c r="A9" s="3" t="s">
        <v>11</v>
      </c>
      <c r="B9" s="18">
        <v>0.001</v>
      </c>
    </row>
    <row r="10" spans="1:2" ht="11.25">
      <c r="A10" s="3" t="s">
        <v>12</v>
      </c>
      <c r="B10" s="1" t="s">
        <v>13</v>
      </c>
    </row>
    <row r="11" spans="1:2" ht="11.25">
      <c r="A11" s="3" t="s">
        <v>1</v>
      </c>
      <c r="B11" s="1" t="str">
        <f ca="1">TEXT(NOW(),"d-mmm-yyyy h:mm AM/PM ")</f>
        <v>23-Aug-2011 4:56 p.m. </v>
      </c>
    </row>
    <row r="12" spans="1:2" ht="11.25">
      <c r="A12" s="3" t="s">
        <v>37</v>
      </c>
      <c r="B12" s="1" t="b">
        <v>1</v>
      </c>
    </row>
    <row r="13" spans="1:2" ht="6" customHeight="1" thickBot="1">
      <c r="A13" s="5"/>
      <c r="B13" s="2"/>
    </row>
  </sheetData>
  <sheetProtection autoFilter="0"/>
  <printOptions/>
  <pageMargins left="0.2362204724409449" right="0.2362204724409449" top="0.4330708661417323" bottom="0.4330708661417323" header="0.2362204724409449" footer="0.2362204724409449"/>
  <pageSetup horizontalDpi="600" verticalDpi="600" orientation="landscape" paperSize="9" r:id="rId3"/>
  <headerFooter alignWithMargins="0">
    <oddFooter>&amp;L&amp;8&amp;D &amp;T&amp;C&amp;8&amp;Z&amp;F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>
    <tabColor indexed="13"/>
  </sheetPr>
  <dimension ref="K11:R44"/>
  <sheetViews>
    <sheetView tabSelected="1" showOutlineSymbols="0" zoomScalePageLayoutView="0" workbookViewId="0" topLeftCell="K11">
      <pane xSplit="1" ySplit="4" topLeftCell="L15" activePane="bottomRight" state="frozen"/>
      <selection pane="topLeft" activeCell="K11" sqref="K11"/>
      <selection pane="topRight" activeCell="L11" sqref="L11"/>
      <selection pane="bottomLeft" activeCell="K15" sqref="K15"/>
      <selection pane="bottomRight" activeCell="T48" sqref="T48"/>
    </sheetView>
  </sheetViews>
  <sheetFormatPr defaultColWidth="9.33203125" defaultRowHeight="11.25"/>
  <cols>
    <col min="1" max="1" width="50.83203125" style="0" customWidth="1"/>
    <col min="11" max="11" width="30.83203125" style="0" customWidth="1"/>
    <col min="12" max="12" width="6.33203125" style="0" customWidth="1"/>
    <col min="13" max="16" width="10.33203125" style="0" customWidth="1"/>
    <col min="17" max="17" width="11.16015625" style="0" customWidth="1"/>
    <col min="18" max="18" width="1.83203125" style="0" customWidth="1"/>
  </cols>
  <sheetData>
    <row r="10" ht="12" thickBot="1"/>
    <row r="11" spans="11:18" ht="11.25">
      <c r="K11" s="42" t="s">
        <v>78</v>
      </c>
      <c r="L11" s="21"/>
      <c r="M11" s="22" t="str">
        <f>kOrgName</f>
        <v>AleBlow</v>
      </c>
      <c r="N11" s="21"/>
      <c r="O11" s="21"/>
      <c r="P11" s="21"/>
      <c r="Q11" s="21"/>
      <c r="R11" s="23"/>
    </row>
    <row r="12" spans="11:18" ht="11.25">
      <c r="K12" s="43" t="s">
        <v>77</v>
      </c>
      <c r="L12" s="25"/>
      <c r="M12" s="26" t="str">
        <f>kNow</f>
        <v>23-Aug-2011 4:56 p.m. </v>
      </c>
      <c r="N12" s="25"/>
      <c r="O12" s="25"/>
      <c r="P12" s="25"/>
      <c r="Q12" s="25"/>
      <c r="R12" s="27"/>
    </row>
    <row r="13" spans="11:18" ht="11.25">
      <c r="K13" s="43" t="s">
        <v>54</v>
      </c>
      <c r="L13" s="25"/>
      <c r="M13" s="25"/>
      <c r="N13" s="25"/>
      <c r="O13" s="25"/>
      <c r="P13" s="25"/>
      <c r="Q13" s="25"/>
      <c r="R13" s="27"/>
    </row>
    <row r="14" spans="11:18" ht="12" thickBot="1">
      <c r="K14" s="28"/>
      <c r="L14" s="29"/>
      <c r="M14" s="36" t="s">
        <v>60</v>
      </c>
      <c r="N14" s="36" t="s">
        <v>61</v>
      </c>
      <c r="O14" s="36" t="s">
        <v>62</v>
      </c>
      <c r="P14" s="36" t="s">
        <v>63</v>
      </c>
      <c r="Q14" s="36" t="s">
        <v>64</v>
      </c>
      <c r="R14" s="30"/>
    </row>
    <row r="15" spans="11:18" ht="11.25">
      <c r="K15" t="s">
        <v>56</v>
      </c>
      <c r="R15" s="1"/>
    </row>
    <row r="16" spans="11:18" ht="11.25">
      <c r="K16" t="s">
        <v>42</v>
      </c>
      <c r="R16" s="1"/>
    </row>
    <row r="17" spans="11:18" ht="11.25">
      <c r="K17" t="s">
        <v>57</v>
      </c>
      <c r="M17">
        <v>100</v>
      </c>
      <c r="N17">
        <v>750</v>
      </c>
      <c r="O17">
        <v>210</v>
      </c>
      <c r="P17">
        <v>340</v>
      </c>
      <c r="Q17">
        <f>SUM(M17:P17)</f>
        <v>1400</v>
      </c>
      <c r="R17" s="1"/>
    </row>
    <row r="18" spans="11:18" ht="11.25">
      <c r="K18" t="s">
        <v>58</v>
      </c>
      <c r="M18">
        <v>75</v>
      </c>
      <c r="N18">
        <v>530</v>
      </c>
      <c r="O18">
        <v>170</v>
      </c>
      <c r="P18">
        <v>220</v>
      </c>
      <c r="Q18">
        <f>SUM(M18:P18)</f>
        <v>995</v>
      </c>
      <c r="R18" s="1"/>
    </row>
    <row r="19" spans="11:18" ht="11.25">
      <c r="K19" t="s">
        <v>59</v>
      </c>
      <c r="R19" s="1"/>
    </row>
    <row r="20" spans="11:18" ht="11.25">
      <c r="K20" t="s">
        <v>57</v>
      </c>
      <c r="M20">
        <v>109</v>
      </c>
      <c r="N20">
        <v>108</v>
      </c>
      <c r="O20">
        <v>107</v>
      </c>
      <c r="P20">
        <v>111</v>
      </c>
      <c r="R20" s="1"/>
    </row>
    <row r="21" spans="11:18" ht="11.25">
      <c r="K21" t="s">
        <v>58</v>
      </c>
      <c r="M21">
        <v>97</v>
      </c>
      <c r="N21">
        <v>98</v>
      </c>
      <c r="O21">
        <v>98</v>
      </c>
      <c r="P21">
        <v>99</v>
      </c>
      <c r="R21" s="1"/>
    </row>
    <row r="22" spans="11:18" ht="11.25">
      <c r="K22" t="s">
        <v>65</v>
      </c>
      <c r="R22" s="1"/>
    </row>
    <row r="23" spans="11:18" ht="11.25">
      <c r="K23" t="s">
        <v>57</v>
      </c>
      <c r="M23">
        <f aca="true" t="shared" si="0" ref="M23:P24">M17*M20</f>
        <v>10900</v>
      </c>
      <c r="N23">
        <f t="shared" si="0"/>
        <v>81000</v>
      </c>
      <c r="O23">
        <f t="shared" si="0"/>
        <v>22470</v>
      </c>
      <c r="P23">
        <f t="shared" si="0"/>
        <v>37740</v>
      </c>
      <c r="Q23">
        <f>SUM(M23:P23)</f>
        <v>152110</v>
      </c>
      <c r="R23" s="1"/>
    </row>
    <row r="24" spans="11:18" ht="11.25">
      <c r="K24" t="s">
        <v>58</v>
      </c>
      <c r="M24">
        <f t="shared" si="0"/>
        <v>7275</v>
      </c>
      <c r="N24">
        <f t="shared" si="0"/>
        <v>51940</v>
      </c>
      <c r="O24">
        <f t="shared" si="0"/>
        <v>16660</v>
      </c>
      <c r="P24">
        <f t="shared" si="0"/>
        <v>21780</v>
      </c>
      <c r="Q24">
        <f>SUM(M24:P24)</f>
        <v>97655</v>
      </c>
      <c r="R24" s="1"/>
    </row>
    <row r="25" spans="11:18" ht="6.75" customHeight="1">
      <c r="K25" s="3"/>
      <c r="L25" s="4"/>
      <c r="M25" s="38"/>
      <c r="N25" s="38"/>
      <c r="O25" s="38"/>
      <c r="P25" s="4"/>
      <c r="Q25" s="4"/>
      <c r="R25" s="1"/>
    </row>
    <row r="26" spans="11:18" ht="12" thickBot="1">
      <c r="K26" t="s">
        <v>64</v>
      </c>
      <c r="L26" s="4"/>
      <c r="M26" s="37">
        <f>SUM(M22:M25)</f>
        <v>18175</v>
      </c>
      <c r="N26" s="37">
        <f>SUM(N22:N25)</f>
        <v>132940</v>
      </c>
      <c r="O26" s="37">
        <f>SUM(O22:O25)</f>
        <v>39130</v>
      </c>
      <c r="P26" s="37">
        <f>SUM(P22:P25)</f>
        <v>59520</v>
      </c>
      <c r="Q26" s="37">
        <f>SUM(Q22:Q25)</f>
        <v>249765</v>
      </c>
      <c r="R26" s="1"/>
    </row>
    <row r="27" spans="11:18" ht="12" thickTop="1">
      <c r="K27" t="s">
        <v>66</v>
      </c>
      <c r="L27" s="4"/>
      <c r="M27" s="4"/>
      <c r="N27" s="4"/>
      <c r="O27" s="4"/>
      <c r="P27" s="4"/>
      <c r="Q27" s="4"/>
      <c r="R27" s="1"/>
    </row>
    <row r="28" spans="11:18" ht="11.25">
      <c r="K28" t="s">
        <v>67</v>
      </c>
      <c r="L28" s="4"/>
      <c r="M28" s="4"/>
      <c r="N28" s="4"/>
      <c r="O28" s="4"/>
      <c r="P28" s="4"/>
      <c r="Q28" s="4"/>
      <c r="R28" s="1"/>
    </row>
    <row r="29" spans="11:18" ht="11.25">
      <c r="K29" t="s">
        <v>57</v>
      </c>
      <c r="L29">
        <v>0.285</v>
      </c>
      <c r="M29">
        <f aca="true" t="shared" si="1" ref="M29:P30">$L29*M23</f>
        <v>3106.4999999999995</v>
      </c>
      <c r="N29">
        <f t="shared" si="1"/>
        <v>23084.999999999996</v>
      </c>
      <c r="O29">
        <f t="shared" si="1"/>
        <v>6403.95</v>
      </c>
      <c r="P29">
        <f t="shared" si="1"/>
        <v>10755.9</v>
      </c>
      <c r="Q29">
        <f>SUM(M29:P29)</f>
        <v>43351.35</v>
      </c>
      <c r="R29" s="1"/>
    </row>
    <row r="30" spans="11:18" ht="11.25">
      <c r="K30" t="s">
        <v>58</v>
      </c>
      <c r="L30">
        <v>0.323</v>
      </c>
      <c r="M30">
        <f t="shared" si="1"/>
        <v>2349.8250000000003</v>
      </c>
      <c r="N30">
        <f t="shared" si="1"/>
        <v>16776.62</v>
      </c>
      <c r="O30">
        <f t="shared" si="1"/>
        <v>5381.18</v>
      </c>
      <c r="P30">
        <f t="shared" si="1"/>
        <v>7034.9400000000005</v>
      </c>
      <c r="Q30">
        <f>SUM(M30:P30)</f>
        <v>31542.565000000002</v>
      </c>
      <c r="R30" s="1"/>
    </row>
    <row r="31" spans="12:18" ht="6.75" customHeight="1">
      <c r="L31" s="4"/>
      <c r="M31" s="38"/>
      <c r="N31" s="38"/>
      <c r="O31" s="38"/>
      <c r="P31" s="4"/>
      <c r="Q31" s="4"/>
      <c r="R31" s="1"/>
    </row>
    <row r="32" spans="11:18" ht="12" thickBot="1">
      <c r="K32" t="s">
        <v>64</v>
      </c>
      <c r="L32" s="4"/>
      <c r="M32" s="37">
        <f>SUM(M28:M31)</f>
        <v>5456.325</v>
      </c>
      <c r="N32" s="37">
        <f>SUM(N28:N31)</f>
        <v>39861.619999999995</v>
      </c>
      <c r="O32" s="37">
        <f>SUM(O28:O31)</f>
        <v>11785.130000000001</v>
      </c>
      <c r="P32" s="37">
        <f>SUM(P28:P31)</f>
        <v>17790.84</v>
      </c>
      <c r="Q32" s="37">
        <f>SUM(Q28:Q31)</f>
        <v>74893.91500000001</v>
      </c>
      <c r="R32" s="1"/>
    </row>
    <row r="33" spans="11:18" ht="12" thickTop="1">
      <c r="K33" t="s">
        <v>76</v>
      </c>
      <c r="L33" s="4"/>
      <c r="M33" s="4">
        <f>M32/M$26</f>
        <v>0.30021045392022006</v>
      </c>
      <c r="N33" s="4">
        <f>N32/N$26</f>
        <v>0.2998466977583872</v>
      </c>
      <c r="O33" s="4">
        <f>O32/O$26</f>
        <v>0.3011788908765653</v>
      </c>
      <c r="P33" s="4">
        <f>P32/P$26</f>
        <v>0.2989052419354839</v>
      </c>
      <c r="Q33" s="4">
        <f>Q32/Q$26</f>
        <v>0.29985752607451005</v>
      </c>
      <c r="R33" s="1"/>
    </row>
    <row r="34" spans="11:18" ht="11.25">
      <c r="K34" t="s">
        <v>68</v>
      </c>
      <c r="L34" s="4"/>
      <c r="M34" s="4"/>
      <c r="N34" s="4"/>
      <c r="O34" s="4"/>
      <c r="P34" s="4"/>
      <c r="Q34" s="4"/>
      <c r="R34" s="1"/>
    </row>
    <row r="35" spans="11:18" ht="11.25">
      <c r="K35" t="s">
        <v>71</v>
      </c>
      <c r="L35" s="4"/>
      <c r="M35" s="4"/>
      <c r="N35" s="4"/>
      <c r="O35" s="4"/>
      <c r="P35" s="4"/>
      <c r="Q35" s="4"/>
      <c r="R35" s="1"/>
    </row>
    <row r="36" spans="11:18" ht="11.25">
      <c r="K36" t="s">
        <v>69</v>
      </c>
      <c r="L36" s="4"/>
      <c r="M36">
        <v>800</v>
      </c>
      <c r="N36">
        <v>8900</v>
      </c>
      <c r="O36">
        <v>1750</v>
      </c>
      <c r="P36">
        <v>2100</v>
      </c>
      <c r="Q36">
        <f>SUM(M36:P36)</f>
        <v>13550</v>
      </c>
      <c r="R36" s="1"/>
    </row>
    <row r="37" spans="11:18" ht="11.25">
      <c r="K37" t="s">
        <v>70</v>
      </c>
      <c r="L37" s="4"/>
      <c r="M37">
        <v>100</v>
      </c>
      <c r="N37">
        <v>1200</v>
      </c>
      <c r="O37">
        <v>500</v>
      </c>
      <c r="P37">
        <v>700</v>
      </c>
      <c r="Q37">
        <f>SUM(M37:P37)</f>
        <v>2500</v>
      </c>
      <c r="R37" s="1"/>
    </row>
    <row r="38" spans="11:18" ht="11.25">
      <c r="K38" t="s">
        <v>72</v>
      </c>
      <c r="L38" s="4"/>
      <c r="R38" s="1"/>
    </row>
    <row r="39" spans="11:18" ht="11.25">
      <c r="K39" t="s">
        <v>73</v>
      </c>
      <c r="L39" s="4"/>
      <c r="M39">
        <v>300</v>
      </c>
      <c r="N39">
        <v>320</v>
      </c>
      <c r="O39">
        <v>270</v>
      </c>
      <c r="P39">
        <v>315</v>
      </c>
      <c r="Q39">
        <f>SUM(M39:P39)</f>
        <v>1205</v>
      </c>
      <c r="R39" s="1"/>
    </row>
    <row r="40" spans="11:18" ht="11.25">
      <c r="K40" t="s">
        <v>74</v>
      </c>
      <c r="L40" s="4"/>
      <c r="M40">
        <v>120</v>
      </c>
      <c r="N40">
        <v>340</v>
      </c>
      <c r="O40">
        <v>290</v>
      </c>
      <c r="P40">
        <v>460</v>
      </c>
      <c r="Q40">
        <f>SUM(M40:P40)</f>
        <v>1210</v>
      </c>
      <c r="R40" s="1"/>
    </row>
    <row r="41" spans="12:18" ht="6.75" customHeight="1">
      <c r="L41" s="4"/>
      <c r="M41" s="38"/>
      <c r="N41" s="38"/>
      <c r="O41" s="38"/>
      <c r="P41" s="4"/>
      <c r="Q41" s="4"/>
      <c r="R41" s="1"/>
    </row>
    <row r="42" spans="11:18" ht="12" thickBot="1">
      <c r="K42" t="s">
        <v>75</v>
      </c>
      <c r="L42" s="4"/>
      <c r="M42" s="37">
        <f>SUM(M35:M41)</f>
        <v>1320</v>
      </c>
      <c r="N42" s="37">
        <f>SUM(N35:N41)</f>
        <v>10760</v>
      </c>
      <c r="O42" s="37">
        <f>SUM(O35:O41)</f>
        <v>2810</v>
      </c>
      <c r="P42" s="37">
        <f>SUM(P35:P41)</f>
        <v>3575</v>
      </c>
      <c r="Q42" s="37">
        <f>SUM(Q35:Q41)</f>
        <v>18465</v>
      </c>
      <c r="R42" s="1"/>
    </row>
    <row r="43" spans="11:18" ht="12" thickTop="1">
      <c r="K43" s="44"/>
      <c r="L43" s="4"/>
      <c r="M43">
        <f>M42/M$26</f>
        <v>0.07262723521320495</v>
      </c>
      <c r="N43">
        <f>N42/N$26</f>
        <v>0.08093876936964044</v>
      </c>
      <c r="O43">
        <f>O42/O$26</f>
        <v>0.07181190902121135</v>
      </c>
      <c r="P43">
        <f>P42/P$26</f>
        <v>0.06006384408602151</v>
      </c>
      <c r="Q43">
        <f>Q42/Q$26</f>
        <v>0.07392949372410065</v>
      </c>
      <c r="R43" s="1"/>
    </row>
    <row r="44" spans="11:18" ht="6.75" customHeight="1" thickBot="1">
      <c r="K44" s="5"/>
      <c r="L44" s="39"/>
      <c r="M44" s="39"/>
      <c r="N44" s="39"/>
      <c r="O44" s="39"/>
      <c r="P44" s="39"/>
      <c r="Q44" s="39"/>
      <c r="R44" s="2"/>
    </row>
  </sheetData>
  <sheetProtection autoFilter="0"/>
  <printOptions/>
  <pageMargins left="0.2362204724409449" right="0.2362204724409449" top="0.4330708661417323" bottom="0.4330708661417323" header="0.2362204724409449" footer="0.2362204724409449"/>
  <pageSetup horizontalDpi="600" verticalDpi="600" orientation="landscape" paperSize="9" scale="80" r:id="rId1"/>
  <headerFooter alignWithMargins="0">
    <oddFooter>&amp;L&amp;8&amp;D &amp;T&amp;C&amp;8&amp;Z&amp;F&amp;R&amp;8&amp;P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Paul</cp:lastModifiedBy>
  <cp:lastPrinted>2005-10-20T08:44:37Z</cp:lastPrinted>
  <dcterms:created xsi:type="dcterms:W3CDTF">1997-09-04T02:48:07Z</dcterms:created>
  <dcterms:modified xsi:type="dcterms:W3CDTF">2011-08-23T04:56:30Z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