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005" yWindow="2730" windowWidth="15300" windowHeight="6825" tabRatio="696" activeTab="2"/>
  </bookViews>
  <sheets>
    <sheet name="Guide" sheetId="1" r:id="rId1"/>
    <sheet name="Params" sheetId="2" r:id="rId2"/>
    <sheet name="mMgmt" sheetId="3" r:id="rId3"/>
  </sheets>
  <definedNames>
    <definedName name="afbGuide">'Guide'!$A$1:$B$4</definedName>
    <definedName name="afbParams">'Params'!$A$1:$A$4</definedName>
    <definedName name="afbSheet" localSheetId="2">'mMgmt'!$K$11:$K$14</definedName>
    <definedName name="gAppDescription">'Guide'!$C$6</definedName>
    <definedName name="gCreator">'Guide'!$C$10</definedName>
    <definedName name="gPurpose">'Guide'!$C$7</definedName>
    <definedName name="gStartWorkbook">'Guide'!$C$22</definedName>
    <definedName name="kAppName">'Params'!$B$6</definedName>
    <definedName name="kCrosscheckMsg">'Params'!$B$12</definedName>
    <definedName name="kCrosscheckTolerance">'Params'!$B$11</definedName>
    <definedName name="kHideWebToolbar">'Params'!$B$14</definedName>
    <definedName name="kNow">'Params'!$B$13</definedName>
    <definedName name="kOrgName">'Params'!$B$8</definedName>
    <definedName name="kPeriod">'Params'!$B$10</definedName>
    <definedName name="kVersion">'Params'!$B$7</definedName>
    <definedName name="kYear">'Params'!$B$9</definedName>
    <definedName name="_xlnm.Print_Area" localSheetId="2">'mMgmt'!$K$11:$O$46</definedName>
    <definedName name="_xlnm.Print_Titles" localSheetId="0">'Guide'!$1:$4</definedName>
    <definedName name="_xlnm.Print_Titles" localSheetId="2">'mMgmt'!$K:$K,'mMgmt'!$11:$14</definedName>
    <definedName name="_xlnm.Print_Titles" localSheetId="1">'Params'!$1:$4</definedName>
    <definedName name="test">'mMgmt'!$L$18:$L$31,'mMgmt'!$N$18:$N$31</definedName>
    <definedName name="ttSheet" localSheetId="2">'mMgmt'!$K$14:$O$14</definedName>
  </definedNames>
  <calcPr fullCalcOnLoad="1"/>
</workbook>
</file>

<file path=xl/comments1.xml><?xml version="1.0" encoding="utf-8"?>
<comments xmlns="http://schemas.openxmlformats.org/spreadsheetml/2006/main">
  <authors>
    <author>Paul Oulton</author>
  </authors>
  <commentList>
    <comment ref="A20" authorId="0">
      <text>
        <r>
          <rPr>
            <sz val="8"/>
            <rFont val="Tahoma"/>
            <family val="2"/>
          </rPr>
          <t>If this is the start workbook, these are solely external sources to the application.
Otherwise, it is all sources (other workbooks and sources).</t>
        </r>
      </text>
    </comment>
    <comment ref="A21" authorId="0">
      <text>
        <r>
          <rPr>
            <sz val="8"/>
            <rFont val="Tahoma"/>
            <family val="2"/>
          </rPr>
          <t>If this is the start workbook, these are solely external destinations of the application.
Otherwise, it is all destinations (other workbooks and external destinations).</t>
        </r>
      </text>
    </comment>
    <comment ref="A22" authorId="0">
      <text>
        <r>
          <rPr>
            <sz val="8"/>
            <rFont val="Tahoma"/>
            <family val="2"/>
          </rPr>
          <t>First file to open in a multi-workbook application.</t>
        </r>
      </text>
    </comment>
    <comment ref="A23" authorId="0">
      <text>
        <r>
          <rPr>
            <sz val="8"/>
            <rFont val="Tahoma"/>
            <family val="2"/>
          </rPr>
          <t>Names of workbooks. This is essential for start workbook only .</t>
        </r>
      </text>
    </comment>
  </commentList>
</comments>
</file>

<file path=xl/comments2.xml><?xml version="1.0" encoding="utf-8"?>
<comments xmlns="http://schemas.openxmlformats.org/spreadsheetml/2006/main">
  <authors>
    <author>Paul Oulton</author>
  </authors>
  <commentList>
    <comment ref="A14" authorId="0">
      <text>
        <r>
          <rPr>
            <sz val="8"/>
            <rFont val="Tahoma"/>
            <family val="2"/>
          </rPr>
          <t>Hide Web toolbar when file opens.</t>
        </r>
      </text>
    </comment>
    <comment ref="A9" authorId="0">
      <text>
        <r>
          <rPr>
            <sz val="8"/>
            <rFont val="Tahoma"/>
            <family val="2"/>
          </rPr>
          <t>If months overlap year end, the year is the year of the final month.</t>
        </r>
      </text>
    </comment>
  </commentList>
</comments>
</file>

<file path=xl/sharedStrings.xml><?xml version="1.0" encoding="utf-8"?>
<sst xmlns="http://schemas.openxmlformats.org/spreadsheetml/2006/main" count="94" uniqueCount="84">
  <si>
    <t>Key parameters</t>
  </si>
  <si>
    <t>Now</t>
  </si>
  <si>
    <t>Organisation name</t>
  </si>
  <si>
    <t>Procedures</t>
  </si>
  <si>
    <t>Application name</t>
  </si>
  <si>
    <t>File name</t>
  </si>
  <si>
    <t>Version</t>
  </si>
  <si>
    <t>1)</t>
  </si>
  <si>
    <t>2)</t>
  </si>
  <si>
    <t>References</t>
  </si>
  <si>
    <t>Files</t>
  </si>
  <si>
    <t>Crosscheck tolerance</t>
  </si>
  <si>
    <t>Crosscheck text</t>
  </si>
  <si>
    <t>Crosscheck error!</t>
  </si>
  <si>
    <t>3)</t>
  </si>
  <si>
    <t>Workbook purpose</t>
  </si>
  <si>
    <t>Who created/modified</t>
  </si>
  <si>
    <t>Guide</t>
  </si>
  <si>
    <t>Modifications</t>
  </si>
  <si>
    <t>Naming convention</t>
  </si>
  <si>
    <t>Data sources</t>
  </si>
  <si>
    <t>Data inputs</t>
  </si>
  <si>
    <t>Reports</t>
  </si>
  <si>
    <t>Outputs</t>
  </si>
  <si>
    <t>Input-Process-Output</t>
  </si>
  <si>
    <t>Process/Calcs</t>
  </si>
  <si>
    <t>Overview</t>
  </si>
  <si>
    <t>Application purpose</t>
  </si>
  <si>
    <t>Start workbook</t>
  </si>
  <si>
    <t>Data sourced from</t>
  </si>
  <si>
    <t>Data destined for</t>
  </si>
  <si>
    <t>Other application files</t>
  </si>
  <si>
    <t>HideWebToolbar</t>
  </si>
  <si>
    <t>Same as application.</t>
  </si>
  <si>
    <t>Paul Oulton</t>
  </si>
  <si>
    <t>Grand total</t>
  </si>
  <si>
    <t>Year</t>
  </si>
  <si>
    <t>Overheads</t>
  </si>
  <si>
    <t>Rent</t>
  </si>
  <si>
    <t>Rates</t>
  </si>
  <si>
    <t>Property insurance</t>
  </si>
  <si>
    <t>Establishment</t>
  </si>
  <si>
    <t>Electricity</t>
  </si>
  <si>
    <t>Gas</t>
  </si>
  <si>
    <t>Utilities</t>
  </si>
  <si>
    <t>Vehicle repair&amp;maint</t>
  </si>
  <si>
    <t>Vehicle tax &amp; insur.</t>
  </si>
  <si>
    <t>Petrol &amp; expenses</t>
  </si>
  <si>
    <t>Vehicle</t>
  </si>
  <si>
    <t>Audit</t>
  </si>
  <si>
    <t>Legal</t>
  </si>
  <si>
    <t>Office</t>
  </si>
  <si>
    <t>Non-office overheads</t>
  </si>
  <si>
    <t>Professional</t>
  </si>
  <si>
    <t>Equipment leases</t>
  </si>
  <si>
    <t>WestTec</t>
  </si>
  <si>
    <t>User tasks</t>
  </si>
  <si>
    <t>Maintenance tasks</t>
  </si>
  <si>
    <t>Jul</t>
  </si>
  <si>
    <t>Aug</t>
  </si>
  <si>
    <t>Sep</t>
  </si>
  <si>
    <t>Period</t>
  </si>
  <si>
    <t>Leases</t>
  </si>
  <si>
    <t>Total office</t>
  </si>
  <si>
    <t>Total non-office</t>
  </si>
  <si>
    <t>Total establishment</t>
  </si>
  <si>
    <t>Total utilities</t>
  </si>
  <si>
    <t>-</t>
  </si>
  <si>
    <t>Example of SUBTOTAL function</t>
  </si>
  <si>
    <t>N/A</t>
  </si>
  <si>
    <t>SUBTOTAL example</t>
  </si>
  <si>
    <t>Enter SUBTOTAL formulae</t>
  </si>
  <si>
    <t>Goto mMgmt!L37</t>
  </si>
  <si>
    <t>Enter SUBTOTAL formula with Insert | Function. Extend range one cell above.</t>
  </si>
  <si>
    <t>Demo importance of extending range above and below.</t>
  </si>
  <si>
    <t>4)</t>
  </si>
  <si>
    <t>Insert narrow blank row with bottom border. Explain reason for row height of 6.75</t>
  </si>
  <si>
    <t>5)</t>
  </si>
  <si>
    <t>Demo ESPMini shortcut Ctrl+Alt+Shift+9</t>
  </si>
  <si>
    <t>None</t>
  </si>
  <si>
    <t>6)</t>
  </si>
  <si>
    <t>Explain how SUBTOTAL works in rows 16:31 of mMgmt</t>
  </si>
  <si>
    <t>2012 Month 9 (Mar)</t>
  </si>
  <si>
    <t>19-Jan-2012A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</si>
</sst>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);\(#,##0\);0_);* @_)"/>
    <numFmt numFmtId="173" formatCode="#,##0.0_);\(#,##0.0\);0.0_);* @_)"/>
    <numFmt numFmtId="174" formatCode="#,##0.00_);\(#,##0.00\);0.00_);* @_)"/>
    <numFmt numFmtId="175" formatCode="#,##0.000_);\(#,##0.000\);0.000_);* @_)"/>
    <numFmt numFmtId="176" formatCode="#,##0.0000_);\(#,##0.0000\);0.0000_);* @_)"/>
    <numFmt numFmtId="177" formatCode="0;\-0;0;* @"/>
    <numFmt numFmtId="178" formatCode="0%;\-0%;0%;* @_%"/>
    <numFmt numFmtId="179" formatCode="0.0%;\-0.0%;0.0%;* @_%"/>
    <numFmt numFmtId="180" formatCode="0.00%;\-0.00%;0.00%;* @_%"/>
    <numFmt numFmtId="181" formatCode="0.000%;\-0.000%;0.000%;* @_%"/>
    <numFmt numFmtId="182" formatCode="&quot;$&quot;* #,##0_);&quot;$&quot;* \(#,##0\);&quot;$&quot;* 0_);* @_)"/>
    <numFmt numFmtId="183" formatCode="&quot;$&quot;* #,##0.0_);&quot;$&quot;* \(#,##0.0\);&quot;$&quot;* 0.0_);* @_)"/>
    <numFmt numFmtId="184" formatCode="&quot;$&quot;* #,##0.00_);&quot;$&quot;* \(#,##0.00\);&quot;$&quot;* 0.00_);* @_)"/>
    <numFmt numFmtId="185" formatCode="&quot;$&quot;* #,##0.000_);&quot;$&quot;* \(#,##0.000\);&quot;$&quot;* 0.000_);* @_)"/>
    <numFmt numFmtId="186" formatCode="&quot;$&quot;* #,##0.0000_);&quot;$&quot;* \(#,##0.0000\);&quot;$&quot;* 0.0000_);* @_)"/>
    <numFmt numFmtId="187" formatCode="d\-mmm\-yyyy;[Red]&quot;Not date&quot;;&quot;-&quot;;[Red]* &quot;Not date&quot;"/>
    <numFmt numFmtId="188" formatCode="d\-mmm\-yyyy\ h:mm\ AM/PM;[Red]* &quot;Not date&quot;;&quot;-&quot;;[Red]* &quot;Not date&quot;"/>
    <numFmt numFmtId="189" formatCode="d/mm/yyyy;[Red]* &quot;Not date&quot;;&quot;-&quot;;[Red]* &quot;Not date&quot;"/>
    <numFmt numFmtId="190" formatCode="mmm\-yy;[Red]* &quot;Not date&quot;;&quot;-&quot;;[Red]* &quot;Not date&quot;"/>
    <numFmt numFmtId="191" formatCode="h:mm\ AM/PM;[Red]* &quot;Not time&quot;;\-;[Red]* &quot;Not time&quot;"/>
    <numFmt numFmtId="192" formatCode="[h]:mm;[Red]* &quot;Not time&quot;;[h]:mm;[Red]* &quot;Not time&quot;"/>
    <numFmt numFmtId="193" formatCode="d\-mmm\-yyyy;[Red]* &quot;Not date&quot;;&quot;-&quot;;[Red]* &quot;Not date&quot;"/>
    <numFmt numFmtId="194" formatCode="d\-mmm\-yyyy\ h:mm\ AM/PM;[Red]* &quot;Not time&quot;;0;[Red]* &quot;Not time&quot;"/>
    <numFmt numFmtId="195" formatCode="mm/dd/yyyy;[Red]* &quot;Not date&quot;;&quot;-&quot;;[Red]* &quot;Not date&quot;"/>
    <numFmt numFmtId="196" formatCode="d\-mmm;[Red]&quot;Not date&quot;;&quot;-&quot;;[Red]* &quot;Not date&quot;"/>
    <numFmt numFmtId="197" formatCode="#,##0,_);\(#,##0,\);0_);* @_)"/>
    <numFmt numFmtId="198" formatCode="#,##0,,_);\(#,##0,,\);0_);* @_)"/>
    <numFmt numFmtId="199" formatCode="\$* #,##0,_);\$* \(#,##0,\);\$* 0_);* @_)"/>
    <numFmt numFmtId="200" formatCode="\$* #,##0,,_);\$* \(#,##0,,\);\$* 0_);* @_)"/>
    <numFmt numFmtId="201" formatCode="\$* #,##0_);\$* \(#,##0\);\$* 0_);* @_)"/>
    <numFmt numFmtId="202" formatCode="\$* #,##0.0_);\$* \(#,##0.0\);\$* 0.0_);* @_)"/>
    <numFmt numFmtId="203" formatCode="\$* #,##0.00_);\$* \(#,##0.00\);\$* 0.00_);* @_)"/>
    <numFmt numFmtId="204" formatCode="\$* #,##0.000_);\$* \(#,##0.000\);\$* 0.000_);* @_)"/>
    <numFmt numFmtId="205" formatCode="\$* #,##0.0000_);\$* \(#,##0.0000\);\$* 0.0000_);* @_)"/>
    <numFmt numFmtId="206" formatCode="\$* #,##0.000_);\$* \(#,##0.000\)"/>
  </numFmts>
  <fonts count="49">
    <font>
      <sz val="8"/>
      <name val="Arial"/>
      <family val="2"/>
    </font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color indexed="12"/>
      <name val="Arial"/>
      <family val="0"/>
    </font>
    <font>
      <b/>
      <sz val="12"/>
      <name val="Arial"/>
      <family val="0"/>
    </font>
    <font>
      <sz val="8"/>
      <color indexed="63"/>
      <name val="Arial"/>
      <family val="2"/>
    </font>
    <font>
      <sz val="8"/>
      <color indexed="8"/>
      <name val="Arial"/>
      <family val="2"/>
    </font>
    <font>
      <u val="single"/>
      <sz val="8"/>
      <color indexed="36"/>
      <name val="Arial"/>
      <family val="2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b/>
      <sz val="8"/>
      <color indexed="63"/>
      <name val="Arial"/>
      <family val="0"/>
    </font>
    <font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4"/>
      <color indexed="58"/>
      <name val="Calibri"/>
      <family val="2"/>
    </font>
    <font>
      <sz val="14"/>
      <color indexed="36"/>
      <name val="Calibri"/>
      <family val="2"/>
    </font>
    <font>
      <sz val="14"/>
      <color indexed="59"/>
      <name val="Calibri"/>
      <family val="2"/>
    </font>
    <font>
      <sz val="14"/>
      <color indexed="23"/>
      <name val="Calibri"/>
      <family val="2"/>
    </font>
    <font>
      <b/>
      <sz val="14"/>
      <color indexed="63"/>
      <name val="Calibri"/>
      <family val="2"/>
    </font>
    <font>
      <b/>
      <sz val="14"/>
      <color indexed="53"/>
      <name val="Calibri"/>
      <family val="2"/>
    </font>
    <font>
      <sz val="14"/>
      <color indexed="53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 applyFill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2" fontId="0" fillId="0" borderId="0" applyFill="0" applyBorder="0">
      <alignment vertical="top"/>
      <protection/>
    </xf>
    <xf numFmtId="197" fontId="0" fillId="0" borderId="0" applyFill="0" applyBorder="0">
      <alignment vertical="top"/>
      <protection/>
    </xf>
    <xf numFmtId="198" fontId="0" fillId="0" borderId="0" applyFill="0" applyBorder="0">
      <alignment vertical="top"/>
      <protection/>
    </xf>
    <xf numFmtId="173" fontId="0" fillId="0" borderId="0" applyFill="0" applyBorder="0">
      <alignment vertical="top"/>
      <protection/>
    </xf>
    <xf numFmtId="174" fontId="0" fillId="0" borderId="0" applyFill="0" applyBorder="0">
      <alignment vertical="top"/>
      <protection/>
    </xf>
    <xf numFmtId="175" fontId="0" fillId="0" borderId="0" applyFill="0" applyBorder="0">
      <alignment vertical="top"/>
      <protection/>
    </xf>
    <xf numFmtId="176" fontId="0" fillId="0" borderId="0" applyFill="0" applyBorder="0">
      <alignment vertical="top"/>
      <protection/>
    </xf>
    <xf numFmtId="196" fontId="0" fillId="0" borderId="0" applyFill="0" applyBorder="0">
      <alignment vertical="top"/>
      <protection/>
    </xf>
    <xf numFmtId="187" fontId="0" fillId="0" borderId="0" applyFill="0" applyBorder="0">
      <alignment vertical="top"/>
      <protection/>
    </xf>
    <xf numFmtId="188" fontId="0" fillId="0" borderId="0" applyFill="0" applyBorder="0">
      <alignment vertical="top"/>
      <protection/>
    </xf>
    <xf numFmtId="189" fontId="0" fillId="0" borderId="0" applyFill="0" applyBorder="0">
      <alignment vertical="top"/>
      <protection/>
    </xf>
    <xf numFmtId="195" fontId="0" fillId="0" borderId="0" applyFill="0" applyBorder="0">
      <alignment vertical="top"/>
      <protection/>
    </xf>
    <xf numFmtId="190" fontId="0" fillId="0" borderId="0" applyFill="0" applyBorder="0">
      <alignment vertical="top"/>
      <protection/>
    </xf>
    <xf numFmtId="190" fontId="0" fillId="0" borderId="0" applyFill="0" applyBorder="0">
      <alignment horizontal="center" vertical="top"/>
      <protection/>
    </xf>
    <xf numFmtId="177" fontId="0" fillId="0" borderId="0" applyFill="0" applyBorder="0">
      <alignment vertical="top"/>
      <protection/>
    </xf>
    <xf numFmtId="0" fontId="36" fillId="28" borderId="2" applyNumberFormat="0" applyAlignment="0" applyProtection="0"/>
    <xf numFmtId="191" fontId="0" fillId="0" borderId="0" applyFill="0" applyBorder="0">
      <alignment vertical="top"/>
      <protection/>
    </xf>
    <xf numFmtId="192" fontId="0" fillId="0" borderId="0" applyFill="0" applyBorder="0">
      <alignment vertical="top"/>
      <protection/>
    </xf>
    <xf numFmtId="178" fontId="0" fillId="0" borderId="0" applyFill="0" applyBorder="0">
      <alignment vertical="top"/>
      <protection/>
    </xf>
    <xf numFmtId="179" fontId="7" fillId="0" borderId="0" applyFill="0" applyBorder="0">
      <alignment vertical="top"/>
      <protection/>
    </xf>
    <xf numFmtId="180" fontId="0" fillId="0" borderId="0" applyFill="0" applyBorder="0">
      <alignment vertical="top"/>
      <protection/>
    </xf>
    <xf numFmtId="181" fontId="0" fillId="0" borderId="0" applyFill="0" applyBorder="0">
      <alignment vertical="top"/>
      <protection/>
    </xf>
    <xf numFmtId="201" fontId="0" fillId="0" borderId="0" applyFill="0" applyBorder="0">
      <alignment vertical="top"/>
      <protection/>
    </xf>
    <xf numFmtId="199" fontId="0" fillId="0" borderId="0" applyFill="0" applyBorder="0">
      <alignment vertical="top"/>
      <protection/>
    </xf>
    <xf numFmtId="200" fontId="0" fillId="0" borderId="0" applyFill="0" applyBorder="0">
      <alignment vertical="top"/>
      <protection/>
    </xf>
    <xf numFmtId="202" fontId="0" fillId="0" borderId="0" applyFill="0" applyBorder="0">
      <alignment vertical="top"/>
      <protection/>
    </xf>
    <xf numFmtId="203" fontId="0" fillId="0" borderId="0" applyFill="0" applyBorder="0">
      <alignment vertical="top"/>
      <protection/>
    </xf>
    <xf numFmtId="204" fontId="0" fillId="0" borderId="0" applyFill="0" applyBorder="0">
      <alignment vertical="top"/>
      <protection/>
    </xf>
    <xf numFmtId="205" fontId="0" fillId="0" borderId="0" applyFill="0" applyBorder="0">
      <alignment vertical="top"/>
      <protection/>
    </xf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Fill="0" applyBorder="0">
      <alignment vertical="top"/>
      <protection/>
    </xf>
    <xf numFmtId="0" fontId="10" fillId="0" borderId="0" applyFill="0" applyBorder="0">
      <alignment vertical="top"/>
      <protection/>
    </xf>
    <xf numFmtId="0" fontId="11" fillId="0" borderId="0" applyFill="0" applyBorder="0">
      <alignment vertical="top"/>
      <protection/>
    </xf>
    <xf numFmtId="0" fontId="12" fillId="0" borderId="0" applyFill="0" applyBorder="0">
      <alignment vertical="top"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Fill="0" applyBorder="0">
      <alignment horizontal="left" vertical="top"/>
      <protection hidden="1"/>
    </xf>
    <xf numFmtId="0" fontId="13" fillId="0" borderId="0" applyFill="0" applyBorder="0">
      <alignment horizontal="left" vertical="top" indent="1"/>
      <protection hidden="1"/>
    </xf>
    <xf numFmtId="0" fontId="13" fillId="0" borderId="0" applyFill="0" applyBorder="0">
      <alignment horizontal="left" vertical="top" indent="2"/>
      <protection hidden="1"/>
    </xf>
    <xf numFmtId="0" fontId="13" fillId="0" borderId="0" applyFill="0" applyBorder="0">
      <alignment horizontal="left" vertical="top" indent="3"/>
      <protection hidden="1"/>
    </xf>
    <xf numFmtId="206" fontId="13" fillId="0" borderId="0" applyNumberFormat="0" applyFill="0" applyBorder="0" applyAlignment="0" applyProtection="0"/>
    <xf numFmtId="172" fontId="4" fillId="0" borderId="0" applyFill="0" applyBorder="0">
      <alignment vertical="top"/>
      <protection locked="0"/>
    </xf>
    <xf numFmtId="197" fontId="4" fillId="0" borderId="0" applyFill="0" applyBorder="0">
      <alignment vertical="top"/>
      <protection locked="0"/>
    </xf>
    <xf numFmtId="198" fontId="4" fillId="0" borderId="0" applyFill="0" applyBorder="0">
      <alignment vertical="top"/>
      <protection locked="0"/>
    </xf>
    <xf numFmtId="173" fontId="4" fillId="0" borderId="0" applyFill="0" applyBorder="0">
      <alignment vertical="top"/>
      <protection locked="0"/>
    </xf>
    <xf numFmtId="174" fontId="4" fillId="0" borderId="0" applyFill="0" applyBorder="0">
      <alignment vertical="top"/>
      <protection locked="0"/>
    </xf>
    <xf numFmtId="175" fontId="4" fillId="0" borderId="0" applyFill="0" applyBorder="0">
      <alignment vertical="top"/>
      <protection locked="0"/>
    </xf>
    <xf numFmtId="176" fontId="4" fillId="0" borderId="0" applyFill="0" applyBorder="0">
      <alignment vertical="top"/>
      <protection locked="0"/>
    </xf>
    <xf numFmtId="196" fontId="4" fillId="0" borderId="0" applyFill="0" applyBorder="0">
      <alignment vertical="top"/>
      <protection locked="0"/>
    </xf>
    <xf numFmtId="193" fontId="4" fillId="0" borderId="0" applyFill="0" applyBorder="0">
      <alignment vertical="top"/>
      <protection locked="0"/>
    </xf>
    <xf numFmtId="194" fontId="4" fillId="0" borderId="0" applyFill="0" applyBorder="0">
      <alignment vertical="top"/>
      <protection locked="0"/>
    </xf>
    <xf numFmtId="189" fontId="4" fillId="0" borderId="0" applyFill="0" applyBorder="0">
      <alignment vertical="top"/>
      <protection locked="0"/>
    </xf>
    <xf numFmtId="195" fontId="4" fillId="0" borderId="0" applyFill="0" applyBorder="0">
      <alignment vertical="top"/>
      <protection locked="0"/>
    </xf>
    <xf numFmtId="190" fontId="4" fillId="0" borderId="0" applyFill="0" applyBorder="0">
      <alignment vertical="top"/>
      <protection locked="0"/>
    </xf>
    <xf numFmtId="177" fontId="4" fillId="0" borderId="0" applyFill="0" applyBorder="0">
      <alignment vertical="top"/>
      <protection locked="0"/>
    </xf>
    <xf numFmtId="177" fontId="14" fillId="0" borderId="0" applyFill="0" applyBorder="0">
      <alignment vertical="top"/>
      <protection locked="0"/>
    </xf>
    <xf numFmtId="177" fontId="4" fillId="0" borderId="0" applyFill="0" applyBorder="0">
      <alignment vertical="top"/>
      <protection locked="0"/>
    </xf>
    <xf numFmtId="49" fontId="4" fillId="0" borderId="0" applyFill="0" applyBorder="0">
      <alignment vertical="top"/>
      <protection locked="0"/>
    </xf>
    <xf numFmtId="49" fontId="14" fillId="0" borderId="0" applyFill="0" applyBorder="0">
      <alignment vertical="top"/>
      <protection locked="0"/>
    </xf>
    <xf numFmtId="0" fontId="4" fillId="0" borderId="0" applyFill="0" applyBorder="0">
      <alignment vertical="top" wrapText="1"/>
      <protection locked="0"/>
    </xf>
    <xf numFmtId="191" fontId="4" fillId="0" borderId="0" applyFill="0" applyBorder="0">
      <alignment vertical="top"/>
      <protection locked="0"/>
    </xf>
    <xf numFmtId="192" fontId="4" fillId="0" borderId="0" applyFill="0" applyBorder="0">
      <alignment vertical="top"/>
      <protection locked="0"/>
    </xf>
    <xf numFmtId="0" fontId="42" fillId="30" borderId="1" applyNumberFormat="0" applyAlignment="0" applyProtection="0"/>
    <xf numFmtId="178" fontId="4" fillId="0" borderId="0" applyFill="0" applyBorder="0">
      <alignment vertical="top"/>
      <protection locked="0"/>
    </xf>
    <xf numFmtId="179" fontId="4" fillId="0" borderId="0" applyFill="0" applyBorder="0">
      <alignment vertical="top"/>
      <protection locked="0"/>
    </xf>
    <xf numFmtId="180" fontId="4" fillId="0" borderId="0" applyFill="0" applyBorder="0">
      <alignment vertical="top"/>
      <protection locked="0"/>
    </xf>
    <xf numFmtId="181" fontId="4" fillId="0" borderId="0" applyFill="0" applyBorder="0">
      <alignment vertical="top"/>
      <protection locked="0"/>
    </xf>
    <xf numFmtId="201" fontId="4" fillId="0" borderId="0" applyFill="0" applyBorder="0">
      <alignment vertical="top"/>
      <protection locked="0"/>
    </xf>
    <xf numFmtId="199" fontId="4" fillId="0" borderId="0" applyFill="0" applyBorder="0">
      <alignment vertical="top"/>
      <protection locked="0"/>
    </xf>
    <xf numFmtId="200" fontId="4" fillId="0" borderId="0" applyFill="0" applyBorder="0">
      <alignment vertical="top"/>
      <protection locked="0"/>
    </xf>
    <xf numFmtId="202" fontId="4" fillId="0" borderId="0" applyFill="0" applyBorder="0">
      <alignment vertical="top"/>
      <protection locked="0"/>
    </xf>
    <xf numFmtId="203" fontId="4" fillId="0" borderId="0" applyFill="0" applyBorder="0">
      <alignment vertical="top"/>
      <protection locked="0"/>
    </xf>
    <xf numFmtId="204" fontId="4" fillId="0" borderId="0" applyFill="0" applyBorder="0">
      <alignment vertical="top"/>
      <protection locked="0"/>
    </xf>
    <xf numFmtId="205" fontId="4" fillId="0" borderId="0" applyFill="0" applyBorder="0">
      <alignment vertical="top"/>
      <protection locked="0"/>
    </xf>
    <xf numFmtId="49" fontId="4" fillId="0" borderId="0" applyFill="0" applyBorder="0">
      <alignment horizontal="left" vertical="top"/>
      <protection locked="0"/>
    </xf>
    <xf numFmtId="49" fontId="4" fillId="0" borderId="0" applyFill="0" applyBorder="0">
      <alignment horizontal="left" vertical="top" indent="1"/>
      <protection locked="0"/>
    </xf>
    <xf numFmtId="49" fontId="4" fillId="0" borderId="0" applyFill="0" applyBorder="0">
      <alignment horizontal="left" vertical="top" indent="2"/>
      <protection locked="0"/>
    </xf>
    <xf numFmtId="49" fontId="4" fillId="0" borderId="0" applyFill="0" applyBorder="0">
      <alignment horizontal="left" vertical="top" indent="3"/>
      <protection locked="0"/>
    </xf>
    <xf numFmtId="49" fontId="4" fillId="0" borderId="0" applyFill="0" applyBorder="0">
      <alignment horizontal="left" vertical="top" indent="4"/>
      <protection locked="0"/>
    </xf>
    <xf numFmtId="49" fontId="4" fillId="0" borderId="0" applyFill="0" applyBorder="0">
      <alignment horizontal="center"/>
      <protection locked="0"/>
    </xf>
    <xf numFmtId="49" fontId="4" fillId="0" borderId="0" applyFill="0" applyBorder="0">
      <alignment horizontal="center" wrapText="1"/>
      <protection locked="0"/>
    </xf>
    <xf numFmtId="0" fontId="43" fillId="0" borderId="6" applyNumberFormat="0" applyFill="0" applyAlignment="0" applyProtection="0"/>
    <xf numFmtId="49" fontId="0" fillId="0" borderId="0" applyFill="0" applyBorder="0">
      <alignment vertical="top"/>
      <protection/>
    </xf>
    <xf numFmtId="0" fontId="0" fillId="0" borderId="0" applyFill="0" applyBorder="0">
      <alignment vertical="top" wrapText="1"/>
      <protection/>
    </xf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3" fillId="0" borderId="0" applyFill="0" applyBorder="0">
      <alignment vertical="top"/>
      <protection/>
    </xf>
    <xf numFmtId="0" fontId="3" fillId="0" borderId="0" applyFill="0" applyBorder="0">
      <alignment horizontal="left" vertical="top" indent="1"/>
      <protection/>
    </xf>
    <xf numFmtId="0" fontId="3" fillId="0" borderId="0" applyFill="0" applyBorder="0">
      <alignment horizontal="left" vertical="top" indent="2"/>
      <protection/>
    </xf>
    <xf numFmtId="0" fontId="3" fillId="0" borderId="0" applyFill="0" applyBorder="0">
      <alignment horizontal="left" vertical="top" indent="3"/>
      <protection/>
    </xf>
    <xf numFmtId="0" fontId="0" fillId="0" borderId="0" applyFill="0" applyBorder="0">
      <alignment vertical="top"/>
      <protection/>
    </xf>
    <xf numFmtId="0" fontId="0" fillId="0" borderId="0" applyFill="0" applyBorder="0">
      <alignment horizontal="left" vertical="top" indent="1"/>
      <protection/>
    </xf>
    <xf numFmtId="0" fontId="0" fillId="0" borderId="0" applyFill="0" applyBorder="0">
      <alignment horizontal="left" vertical="top" indent="2"/>
      <protection/>
    </xf>
    <xf numFmtId="0" fontId="0" fillId="0" borderId="0" applyFill="0" applyBorder="0">
      <alignment horizontal="left" vertical="top" indent="3"/>
      <protection/>
    </xf>
    <xf numFmtId="0" fontId="0" fillId="0" borderId="0" applyFill="0" applyBorder="0">
      <alignment horizontal="left" vertical="top" indent="4"/>
      <protection/>
    </xf>
    <xf numFmtId="190" fontId="6" fillId="0" borderId="0" applyFill="0" applyBorder="0">
      <alignment horizontal="center"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6" fillId="0" borderId="0" applyFill="0" applyBorder="0">
      <alignment horizontal="center"/>
      <protection/>
    </xf>
    <xf numFmtId="0" fontId="6" fillId="33" borderId="0" applyFill="0" applyBorder="0">
      <alignment horizontal="left"/>
      <protection/>
    </xf>
    <xf numFmtId="0" fontId="6" fillId="0" borderId="0" applyFill="0" applyBorder="0">
      <alignment horizontal="center" wrapText="1"/>
      <protection/>
    </xf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0" fillId="33" borderId="12" xfId="0" applyFill="1" applyBorder="1" applyAlignment="1">
      <alignment/>
    </xf>
    <xf numFmtId="0" fontId="10" fillId="33" borderId="17" xfId="74" applyFill="1" applyBorder="1">
      <alignment vertical="top"/>
      <protection/>
    </xf>
    <xf numFmtId="0" fontId="10" fillId="33" borderId="12" xfId="74" applyFill="1" applyBorder="1">
      <alignment vertical="top"/>
      <protection/>
    </xf>
    <xf numFmtId="0" fontId="3" fillId="0" borderId="0" xfId="132">
      <alignment vertical="top"/>
      <protection/>
    </xf>
    <xf numFmtId="0" fontId="0" fillId="0" borderId="0" xfId="137">
      <alignment horizontal="left" vertical="top" indent="1"/>
      <protection/>
    </xf>
    <xf numFmtId="0" fontId="4" fillId="0" borderId="0" xfId="104">
      <alignment vertical="top" wrapText="1"/>
      <protection locked="0"/>
    </xf>
    <xf numFmtId="0" fontId="0" fillId="0" borderId="0" xfId="138">
      <alignment horizontal="left" vertical="top" indent="2"/>
      <protection/>
    </xf>
    <xf numFmtId="0" fontId="0" fillId="0" borderId="0" xfId="137" applyBorder="1">
      <alignment horizontal="left" vertical="top" indent="1"/>
      <protection/>
    </xf>
    <xf numFmtId="0" fontId="0" fillId="0" borderId="0" xfId="138" applyBorder="1">
      <alignment horizontal="left" vertical="top" indent="2"/>
      <protection/>
    </xf>
    <xf numFmtId="0" fontId="3" fillId="0" borderId="0" xfId="132" applyBorder="1">
      <alignment vertical="top"/>
      <protection/>
    </xf>
    <xf numFmtId="0" fontId="3" fillId="0" borderId="0" xfId="133" applyBorder="1">
      <alignment horizontal="left" vertical="top" indent="1"/>
      <protection/>
    </xf>
    <xf numFmtId="176" fontId="4" fillId="0" borderId="10" xfId="92" applyBorder="1">
      <alignment vertical="top"/>
      <protection locked="0"/>
    </xf>
    <xf numFmtId="0" fontId="11" fillId="33" borderId="12" xfId="75" applyFill="1" applyBorder="1">
      <alignment vertical="top"/>
      <protection/>
    </xf>
    <xf numFmtId="0" fontId="4" fillId="0" borderId="0" xfId="104" applyFont="1">
      <alignment vertical="top" wrapText="1"/>
      <protection locked="0"/>
    </xf>
    <xf numFmtId="0" fontId="6" fillId="33" borderId="13" xfId="146" applyFill="1" applyBorder="1">
      <alignment horizontal="center" wrapText="1"/>
      <protection/>
    </xf>
    <xf numFmtId="0" fontId="6" fillId="33" borderId="11" xfId="146" applyFill="1" applyBorder="1">
      <alignment horizontal="center" wrapText="1"/>
      <protection/>
    </xf>
    <xf numFmtId="0" fontId="5" fillId="33" borderId="17" xfId="74" applyFont="1" applyFill="1" applyBorder="1">
      <alignment vertical="top"/>
      <protection/>
    </xf>
    <xf numFmtId="0" fontId="0" fillId="0" borderId="12" xfId="0" applyFill="1" applyBorder="1" applyAlignment="1">
      <alignment/>
    </xf>
    <xf numFmtId="0" fontId="3" fillId="0" borderId="12" xfId="132" applyFill="1" applyBorder="1">
      <alignment vertical="top"/>
      <protection/>
    </xf>
    <xf numFmtId="0" fontId="3" fillId="0" borderId="12" xfId="133" applyFill="1" applyBorder="1">
      <alignment horizontal="left" vertical="top" indent="1"/>
      <protection/>
    </xf>
    <xf numFmtId="172" fontId="4" fillId="0" borderId="0" xfId="86" applyBorder="1">
      <alignment vertical="top"/>
      <protection locked="0"/>
    </xf>
    <xf numFmtId="172" fontId="0" fillId="0" borderId="0" xfId="41" applyBorder="1">
      <alignment vertical="top"/>
      <protection/>
    </xf>
    <xf numFmtId="0" fontId="1" fillId="0" borderId="12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2" xfId="138" applyFill="1" applyBorder="1">
      <alignment horizontal="left" vertical="top" indent="2"/>
      <protection/>
    </xf>
    <xf numFmtId="0" fontId="0" fillId="0" borderId="12" xfId="136" applyBorder="1">
      <alignment vertical="top"/>
      <protection/>
    </xf>
    <xf numFmtId="0" fontId="0" fillId="0" borderId="16" xfId="0" applyBorder="1" applyAlignment="1">
      <alignment/>
    </xf>
    <xf numFmtId="0" fontId="6" fillId="33" borderId="16" xfId="144" applyFill="1" applyBorder="1">
      <alignment horizontal="center"/>
      <protection/>
    </xf>
    <xf numFmtId="1" fontId="0" fillId="0" borderId="10" xfId="0" applyNumberFormat="1" applyBorder="1" applyAlignment="1">
      <alignment/>
    </xf>
    <xf numFmtId="172" fontId="0" fillId="0" borderId="19" xfId="41" applyBorder="1">
      <alignment vertical="top"/>
      <protection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3" fillId="0" borderId="12" xfId="133" applyFont="1" applyFill="1" applyBorder="1">
      <alignment horizontal="left" vertical="top" indent="1"/>
      <protection/>
    </xf>
    <xf numFmtId="0" fontId="0" fillId="0" borderId="12" xfId="137" applyFont="1" applyFill="1" applyBorder="1">
      <alignment horizontal="left" vertical="top" indent="1"/>
      <protection/>
    </xf>
    <xf numFmtId="0" fontId="0" fillId="0" borderId="12" xfId="137" applyFont="1" applyBorder="1">
      <alignment horizontal="left" vertical="top" indent="1"/>
      <protection/>
    </xf>
    <xf numFmtId="0" fontId="0" fillId="0" borderId="12" xfId="138" applyFont="1" applyFill="1" applyBorder="1">
      <alignment horizontal="left" vertical="top" indent="2"/>
      <protection/>
    </xf>
    <xf numFmtId="0" fontId="3" fillId="0" borderId="0" xfId="134" applyFont="1" applyBorder="1">
      <alignment horizontal="left" vertical="top" indent="2"/>
      <protection/>
    </xf>
    <xf numFmtId="0" fontId="0" fillId="0" borderId="0" xfId="138" applyFont="1" applyBorder="1">
      <alignment horizontal="left" vertical="top" indent="2"/>
      <protection/>
    </xf>
    <xf numFmtId="172" fontId="0" fillId="0" borderId="20" xfId="41" applyBorder="1">
      <alignment vertical="top"/>
      <protection/>
    </xf>
  </cellXfs>
  <cellStyles count="13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c0 -CalComma" xfId="41"/>
    <cellStyle name="cc0k -CalCommaThousand" xfId="42"/>
    <cellStyle name="cc0m -CalCommaMillion" xfId="43"/>
    <cellStyle name="cc1 -CalComma" xfId="44"/>
    <cellStyle name="cc2 -CalComma" xfId="45"/>
    <cellStyle name="cc3 -CalComma" xfId="46"/>
    <cellStyle name="cc4 -CalComma" xfId="47"/>
    <cellStyle name="cdDMM -CalDate" xfId="48"/>
    <cellStyle name="cdDMMY -CalDate" xfId="49"/>
    <cellStyle name="cdDMMYHM -CalDateTime" xfId="50"/>
    <cellStyle name="cdDMY -CalDate" xfId="51"/>
    <cellStyle name="cdMDY -CalDate" xfId="52"/>
    <cellStyle name="cdMMY -CalDate" xfId="53"/>
    <cellStyle name="cdMMYc-CalDateC" xfId="54"/>
    <cellStyle name="cf0 -CalFixed" xfId="55"/>
    <cellStyle name="Check Cell" xfId="56"/>
    <cellStyle name="cmHM  -CalTime" xfId="57"/>
    <cellStyle name="cmHM24+ -CalTime" xfId="58"/>
    <cellStyle name="cp0 -CalPercent" xfId="59"/>
    <cellStyle name="cp1 -CalPercent" xfId="60"/>
    <cellStyle name="cp2 -CalPercent" xfId="61"/>
    <cellStyle name="cp3 -CalPercent" xfId="62"/>
    <cellStyle name="cr0 -CalCurr" xfId="63"/>
    <cellStyle name="cr0k -CalCurrThousand" xfId="64"/>
    <cellStyle name="cr0m -CalCurrMillion" xfId="65"/>
    <cellStyle name="cr1 -CalCurr" xfId="66"/>
    <cellStyle name="cr2 -CalCurr" xfId="67"/>
    <cellStyle name="cr3 -CalCurr" xfId="68"/>
    <cellStyle name="cr4 -CalCurr" xfId="69"/>
    <cellStyle name="Explanatory Text" xfId="70"/>
    <cellStyle name="Followed Hyperlink" xfId="71"/>
    <cellStyle name="Good" xfId="72"/>
    <cellStyle name="h0 -Heading" xfId="73"/>
    <cellStyle name="h1 -Heading" xfId="74"/>
    <cellStyle name="h2 -Heading" xfId="75"/>
    <cellStyle name="h3 -Heading" xfId="76"/>
    <cellStyle name="Heading 1" xfId="77"/>
    <cellStyle name="Heading 2" xfId="78"/>
    <cellStyle name="Heading 3" xfId="79"/>
    <cellStyle name="Heading 4" xfId="80"/>
    <cellStyle name="hp0 -Hyperlink" xfId="81"/>
    <cellStyle name="hp1 -Hyperlink" xfId="82"/>
    <cellStyle name="hp2 -Hyperlink" xfId="83"/>
    <cellStyle name="hp3 -Hyperlink" xfId="84"/>
    <cellStyle name="Hyperlink" xfId="85"/>
    <cellStyle name="ic0 -InpComma" xfId="86"/>
    <cellStyle name="ic0k -InpCommaThousand" xfId="87"/>
    <cellStyle name="ic0m -InpCommaMillion" xfId="88"/>
    <cellStyle name="ic1 -InpComma" xfId="89"/>
    <cellStyle name="ic2 -InpComma" xfId="90"/>
    <cellStyle name="ic3 -InpComma" xfId="91"/>
    <cellStyle name="ic4 -InpComma" xfId="92"/>
    <cellStyle name="idDMM -InpDate" xfId="93"/>
    <cellStyle name="idDMMY -InpDate" xfId="94"/>
    <cellStyle name="idDMMYHM -InpDateTime" xfId="95"/>
    <cellStyle name="idDMY -InpDate" xfId="96"/>
    <cellStyle name="idMDY -InpDate" xfId="97"/>
    <cellStyle name="idMMY -InpDate" xfId="98"/>
    <cellStyle name="if0 -InpFixed" xfId="99"/>
    <cellStyle name="if0b-InpFixedB" xfId="100"/>
    <cellStyle name="if0-InpFixed" xfId="101"/>
    <cellStyle name="iln -InpTableTextNoWrap" xfId="102"/>
    <cellStyle name="ilnb-InpTableTextNoWrapB" xfId="103"/>
    <cellStyle name="ilw -InpTableTextWrap" xfId="104"/>
    <cellStyle name="imHM  -InpTime" xfId="105"/>
    <cellStyle name="imHM24+ -InpTime" xfId="106"/>
    <cellStyle name="Input" xfId="107"/>
    <cellStyle name="ip0 -InpPercent" xfId="108"/>
    <cellStyle name="ip1 -InpPercent" xfId="109"/>
    <cellStyle name="ip2 -InpPercent" xfId="110"/>
    <cellStyle name="ip3 -InpPercent" xfId="111"/>
    <cellStyle name="ir0 -InpCurr" xfId="112"/>
    <cellStyle name="ir0k -InpCurrThousand" xfId="113"/>
    <cellStyle name="ir0m -InpCurrMillion" xfId="114"/>
    <cellStyle name="ir1 -InpCurr" xfId="115"/>
    <cellStyle name="ir2 -InpCurr" xfId="116"/>
    <cellStyle name="ir3 -InpCurr" xfId="117"/>
    <cellStyle name="ir4 -InpCurr" xfId="118"/>
    <cellStyle name="is0 -InpSideText" xfId="119"/>
    <cellStyle name="is1 -InpSideText" xfId="120"/>
    <cellStyle name="is2 -InpSideText" xfId="121"/>
    <cellStyle name="is3 -InpSideText" xfId="122"/>
    <cellStyle name="is4 -InpSideText" xfId="123"/>
    <cellStyle name="itn -InpTopTextNoWrap" xfId="124"/>
    <cellStyle name="itw -InpTopTextWrap" xfId="125"/>
    <cellStyle name="Linked Cell" xfId="126"/>
    <cellStyle name="ltn -TableTextNoWrap" xfId="127"/>
    <cellStyle name="ltw -TableTextWrap" xfId="128"/>
    <cellStyle name="Neutral" xfId="129"/>
    <cellStyle name="Note" xfId="130"/>
    <cellStyle name="Output" xfId="131"/>
    <cellStyle name="sh0 -SideHeading" xfId="132"/>
    <cellStyle name="sh1 -SideHeading" xfId="133"/>
    <cellStyle name="sh2 -SideHeading" xfId="134"/>
    <cellStyle name="sh3 -SideHeading" xfId="135"/>
    <cellStyle name="st0 -SideText" xfId="136"/>
    <cellStyle name="st1 -SideText" xfId="137"/>
    <cellStyle name="st2 -SideText" xfId="138"/>
    <cellStyle name="st3 -SideText" xfId="139"/>
    <cellStyle name="st4 -SideText" xfId="140"/>
    <cellStyle name="tdMMYc-TopDateC" xfId="141"/>
    <cellStyle name="Title" xfId="142"/>
    <cellStyle name="Total" xfId="143"/>
    <cellStyle name="ttn -TopTextNoWrap" xfId="144"/>
    <cellStyle name="ttnl -TopTextNoWrapL" xfId="145"/>
    <cellStyle name="ttw -TopTextWrap" xfId="146"/>
    <cellStyle name="Warning Text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B800"/>
      <rgbColor rgb="0066E2FF"/>
      <rgbColor rgb="00D5D000"/>
      <rgbColor rgb="00FFB9FF"/>
      <rgbColor rgb="00CDFFCD"/>
      <rgbColor rgb="00D8D8D8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F2F2"/>
      <rgbColor rgb="00CCFFFF"/>
      <rgbColor rgb="00D7E4BC"/>
      <rgbColor rgb="00FFFF85"/>
      <rgbColor rgb="00BDDEFF"/>
      <rgbColor rgb="00FF99CC"/>
      <rgbColor rgb="00CC99FF"/>
      <rgbColor rgb="00FF8080"/>
      <rgbColor rgb="007596FF"/>
      <rgbColor rgb="0000FF99"/>
      <rgbColor rgb="00E7E200"/>
      <rgbColor rgb="00FFA080"/>
      <rgbColor rgb="00FFA143"/>
      <rgbColor rgb="00FF7E2F"/>
      <rgbColor rgb="00E6B9B8"/>
      <rgbColor rgb="00BFBFBF"/>
      <rgbColor rgb="009BBB59"/>
      <rgbColor rgb="0000DA00"/>
      <rgbColor rgb="00009A00"/>
      <rgbColor rgb="00B8B400"/>
      <rgbColor rgb="00FF4820"/>
      <rgbColor rgb="00CACADC"/>
      <rgbColor rgb="00C2D69A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37</xdr:row>
      <xdr:rowOff>0</xdr:rowOff>
    </xdr:from>
    <xdr:to>
      <xdr:col>14</xdr:col>
      <xdr:colOff>0</xdr:colOff>
      <xdr:row>38</xdr:row>
      <xdr:rowOff>38100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0906125" y="5219700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Coopers set-up fee.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aMen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12"/>
  </sheetPr>
  <dimension ref="A1:D35"/>
  <sheetViews>
    <sheetView zoomScalePageLayoutView="0" workbookViewId="0" topLeftCell="A1">
      <selection activeCell="C22" sqref="C22"/>
    </sheetView>
  </sheetViews>
  <sheetFormatPr defaultColWidth="9.33203125" defaultRowHeight="11.25"/>
  <cols>
    <col min="1" max="1" width="7" style="0" customWidth="1"/>
    <col min="2" max="2" width="15.83203125" style="0" customWidth="1"/>
    <col min="3" max="3" width="96.5" style="0" customWidth="1"/>
    <col min="4" max="4" width="2.33203125" style="0" customWidth="1"/>
  </cols>
  <sheetData>
    <row r="1" spans="1:4" ht="15.75">
      <c r="A1" s="18" t="s">
        <v>17</v>
      </c>
      <c r="B1" s="7"/>
      <c r="C1" s="7"/>
      <c r="D1" s="8"/>
    </row>
    <row r="2" spans="1:4" ht="15.75">
      <c r="A2" s="19" t="str">
        <f>kAppName</f>
        <v>SUBTOTAL example</v>
      </c>
      <c r="B2" s="9"/>
      <c r="C2" s="9"/>
      <c r="D2" s="10"/>
    </row>
    <row r="3" spans="1:4" ht="11.25">
      <c r="A3" s="17" t="str">
        <f>"Version "&amp;kVersion</f>
        <v>Version 19-Jan-2012A</v>
      </c>
      <c r="B3" s="9"/>
      <c r="C3" s="9"/>
      <c r="D3" s="10"/>
    </row>
    <row r="4" spans="1:4" ht="12" thickBot="1">
      <c r="A4" s="11"/>
      <c r="B4" s="12"/>
      <c r="C4" s="12"/>
      <c r="D4" s="13"/>
    </row>
    <row r="5" ht="11.25">
      <c r="A5" s="20" t="s">
        <v>26</v>
      </c>
    </row>
    <row r="6" spans="1:3" ht="11.25">
      <c r="A6" s="21" t="s">
        <v>27</v>
      </c>
      <c r="C6" s="30" t="s">
        <v>68</v>
      </c>
    </row>
    <row r="7" spans="1:3" ht="11.25">
      <c r="A7" s="21" t="s">
        <v>15</v>
      </c>
      <c r="C7" s="22" t="s">
        <v>33</v>
      </c>
    </row>
    <row r="8" spans="1:3" ht="11.25">
      <c r="A8" s="21" t="s">
        <v>5</v>
      </c>
      <c r="C8" s="4" t="str">
        <f ca="1">SUBSTITUTE(LEFT(CELL("filename",C8),FIND("]",CELL("filename",C8))-1),"[","")</f>
        <v>C:\d\Genie\Training\Genie1\Handout\SUBTOTAL.xls</v>
      </c>
    </row>
    <row r="9" spans="1:3" ht="11.25">
      <c r="A9" s="21" t="s">
        <v>6</v>
      </c>
      <c r="C9" t="str">
        <f>kVersion</f>
        <v>19-Jan-2012A</v>
      </c>
    </row>
    <row r="10" spans="1:3" ht="11.25">
      <c r="A10" s="21" t="s">
        <v>16</v>
      </c>
      <c r="C10" t="s">
        <v>34</v>
      </c>
    </row>
    <row r="11" spans="1:3" ht="11.25">
      <c r="A11" s="21" t="s">
        <v>18</v>
      </c>
      <c r="C11" s="22"/>
    </row>
    <row r="12" spans="1:3" ht="11.25">
      <c r="A12" s="21" t="s">
        <v>9</v>
      </c>
      <c r="C12" s="30" t="s">
        <v>67</v>
      </c>
    </row>
    <row r="13" ht="11.25">
      <c r="A13" s="21" t="s">
        <v>24</v>
      </c>
    </row>
    <row r="14" spans="1:3" ht="11.25">
      <c r="A14" s="23" t="s">
        <v>20</v>
      </c>
      <c r="C14" s="30" t="s">
        <v>69</v>
      </c>
    </row>
    <row r="15" spans="1:3" ht="11.25">
      <c r="A15" s="23" t="s">
        <v>21</v>
      </c>
      <c r="C15" s="30" t="s">
        <v>69</v>
      </c>
    </row>
    <row r="16" spans="1:3" ht="11.25">
      <c r="A16" s="23" t="s">
        <v>25</v>
      </c>
      <c r="C16" s="30" t="s">
        <v>69</v>
      </c>
    </row>
    <row r="17" spans="1:3" ht="11.25">
      <c r="A17" s="23" t="s">
        <v>22</v>
      </c>
      <c r="C17" s="30" t="s">
        <v>69</v>
      </c>
    </row>
    <row r="18" spans="1:3" ht="11.25">
      <c r="A18" s="23" t="s">
        <v>23</v>
      </c>
      <c r="C18" s="30" t="s">
        <v>69</v>
      </c>
    </row>
    <row r="19" ht="11.25">
      <c r="A19" s="24" t="s">
        <v>10</v>
      </c>
    </row>
    <row r="20" spans="1:3" ht="11.25">
      <c r="A20" s="25" t="s">
        <v>29</v>
      </c>
      <c r="C20" s="30" t="s">
        <v>69</v>
      </c>
    </row>
    <row r="21" spans="1:3" ht="11.25">
      <c r="A21" s="25" t="s">
        <v>30</v>
      </c>
      <c r="C21" s="30" t="s">
        <v>69</v>
      </c>
    </row>
    <row r="22" spans="1:3" ht="11.25">
      <c r="A22" s="25" t="s">
        <v>28</v>
      </c>
      <c r="C22" s="30" t="s">
        <v>69</v>
      </c>
    </row>
    <row r="23" spans="1:3" ht="11.25">
      <c r="A23" s="25" t="s">
        <v>31</v>
      </c>
      <c r="C23" s="30" t="s">
        <v>69</v>
      </c>
    </row>
    <row r="24" spans="1:3" ht="11.25">
      <c r="A24" s="25" t="s">
        <v>19</v>
      </c>
      <c r="C24" s="30" t="s">
        <v>69</v>
      </c>
    </row>
    <row r="25" spans="1:2" ht="11.25">
      <c r="A25" s="26" t="s">
        <v>3</v>
      </c>
      <c r="B25" s="4"/>
    </row>
    <row r="26" spans="1:3" ht="11.25">
      <c r="A26" s="27" t="s">
        <v>56</v>
      </c>
      <c r="C26" s="4"/>
    </row>
    <row r="27" spans="1:3" ht="11.25">
      <c r="A27" s="53" t="s">
        <v>71</v>
      </c>
      <c r="B27" s="4"/>
      <c r="C27" s="4"/>
    </row>
    <row r="28" spans="1:3" ht="11.25">
      <c r="A28" s="25" t="s">
        <v>7</v>
      </c>
      <c r="B28" s="4" t="s">
        <v>81</v>
      </c>
      <c r="C28" s="4"/>
    </row>
    <row r="29" spans="1:3" ht="11.25">
      <c r="A29" s="25" t="s">
        <v>8</v>
      </c>
      <c r="B29" s="14" t="s">
        <v>72</v>
      </c>
      <c r="C29" s="4"/>
    </row>
    <row r="30" spans="1:3" ht="11.25">
      <c r="A30" s="25" t="s">
        <v>14</v>
      </c>
      <c r="B30" s="14" t="s">
        <v>73</v>
      </c>
      <c r="C30" s="4"/>
    </row>
    <row r="31" spans="1:3" ht="11.25">
      <c r="A31" s="54" t="s">
        <v>75</v>
      </c>
      <c r="B31" s="14" t="s">
        <v>74</v>
      </c>
      <c r="C31" s="4"/>
    </row>
    <row r="32" spans="1:3" ht="11.25">
      <c r="A32" s="54" t="s">
        <v>77</v>
      </c>
      <c r="B32" s="14" t="s">
        <v>76</v>
      </c>
      <c r="C32" s="4"/>
    </row>
    <row r="33" spans="1:3" ht="11.25">
      <c r="A33" s="54" t="s">
        <v>80</v>
      </c>
      <c r="B33" s="14" t="s">
        <v>78</v>
      </c>
      <c r="C33" s="4"/>
    </row>
    <row r="34" ht="11.25">
      <c r="A34" s="27" t="s">
        <v>57</v>
      </c>
    </row>
    <row r="35" ht="11.25">
      <c r="B35" t="s">
        <v>79</v>
      </c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portrait" paperSize="9" r:id="rId3"/>
  <headerFooter alignWithMargins="0">
    <oddFooter>&amp;L&amp;8&amp;D &amp;T&amp;C&amp;8&amp;Z&amp;F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B1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" sqref="B7"/>
    </sheetView>
  </sheetViews>
  <sheetFormatPr defaultColWidth="9.83203125" defaultRowHeight="11.25"/>
  <cols>
    <col min="1" max="1" width="22" style="0" customWidth="1"/>
    <col min="2" max="2" width="19.83203125" style="0" customWidth="1"/>
  </cols>
  <sheetData>
    <row r="1" spans="1:2" ht="15.75">
      <c r="A1" s="18" t="s">
        <v>0</v>
      </c>
      <c r="B1" s="8"/>
    </row>
    <row r="2" spans="1:2" ht="15.75">
      <c r="A2" s="19" t="str">
        <f>kAppName</f>
        <v>SUBTOTAL example</v>
      </c>
      <c r="B2" s="10"/>
    </row>
    <row r="3" spans="1:2" ht="11.25">
      <c r="A3" s="15"/>
      <c r="B3" s="10"/>
    </row>
    <row r="4" spans="1:2" ht="12" thickBot="1">
      <c r="A4" s="16"/>
      <c r="B4" s="13"/>
    </row>
    <row r="5" spans="1:2" ht="11.25">
      <c r="A5" s="3"/>
      <c r="B5" s="1"/>
    </row>
    <row r="6" spans="1:2" ht="11.25">
      <c r="A6" s="3" t="s">
        <v>4</v>
      </c>
      <c r="B6" s="1" t="s">
        <v>70</v>
      </c>
    </row>
    <row r="7" spans="1:2" ht="11.25">
      <c r="A7" s="6" t="s">
        <v>6</v>
      </c>
      <c r="B7" s="1" t="s">
        <v>83</v>
      </c>
    </row>
    <row r="8" spans="1:2" ht="11.25">
      <c r="A8" s="3" t="s">
        <v>2</v>
      </c>
      <c r="B8" s="1" t="s">
        <v>55</v>
      </c>
    </row>
    <row r="9" spans="1:2" ht="11.25">
      <c r="A9" s="3" t="s">
        <v>36</v>
      </c>
      <c r="B9" s="45">
        <v>2012</v>
      </c>
    </row>
    <row r="10" spans="1:2" ht="11.25">
      <c r="A10" s="3" t="s">
        <v>61</v>
      </c>
      <c r="B10" s="45" t="s">
        <v>82</v>
      </c>
    </row>
    <row r="11" spans="1:2" ht="11.25">
      <c r="A11" s="3" t="s">
        <v>11</v>
      </c>
      <c r="B11" s="28">
        <v>0.001</v>
      </c>
    </row>
    <row r="12" spans="1:2" ht="11.25">
      <c r="A12" s="3" t="s">
        <v>12</v>
      </c>
      <c r="B12" s="1" t="s">
        <v>13</v>
      </c>
    </row>
    <row r="13" spans="1:2" ht="11.25">
      <c r="A13" s="3" t="s">
        <v>1</v>
      </c>
      <c r="B13" s="1" t="str">
        <f ca="1">TEXT(NOW(),"ddd d-mmm-yyyy h:mm AM/PM ")</f>
        <v>Fri 7-Sep-2012 5:55 a.m. </v>
      </c>
    </row>
    <row r="14" spans="1:2" ht="11.25">
      <c r="A14" s="3" t="s">
        <v>32</v>
      </c>
      <c r="B14" s="1" t="b">
        <v>1</v>
      </c>
    </row>
    <row r="15" spans="1:2" ht="6" customHeight="1" thickBot="1">
      <c r="A15" s="5"/>
      <c r="B15" s="2"/>
    </row>
  </sheetData>
  <sheetProtection autoFilter="0"/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&amp;L&amp;8&amp;D &amp;T&amp;C&amp;8&amp;Z&amp;F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3"/>
  </sheetPr>
  <dimension ref="K11:O46"/>
  <sheetViews>
    <sheetView tabSelected="1" showOutlineSymbols="0" zoomScalePageLayoutView="0" workbookViewId="0" topLeftCell="K11">
      <pane xSplit="1" ySplit="4" topLeftCell="L21" activePane="bottomRight" state="frozen"/>
      <selection pane="topLeft" activeCell="L14" sqref="L14"/>
      <selection pane="topRight" activeCell="L14" sqref="L14"/>
      <selection pane="bottomLeft" activeCell="L14" sqref="L14"/>
      <selection pane="bottomRight" activeCell="L37" sqref="L37"/>
    </sheetView>
  </sheetViews>
  <sheetFormatPr defaultColWidth="9.33203125" defaultRowHeight="11.25"/>
  <cols>
    <col min="1" max="1" width="50.83203125" style="0" customWidth="1"/>
    <col min="11" max="11" width="25" style="0" customWidth="1"/>
    <col min="12" max="14" width="10.33203125" style="0" customWidth="1"/>
    <col min="15" max="15" width="1.83203125" style="0" customWidth="1"/>
    <col min="17" max="17" width="11.16015625" style="0" customWidth="1"/>
  </cols>
  <sheetData>
    <row r="10" ht="12" thickBot="1"/>
    <row r="11" spans="11:15" ht="15.75">
      <c r="K11" s="33" t="s">
        <v>37</v>
      </c>
      <c r="L11" s="7" t="str">
        <f>kOrgName</f>
        <v>WestTec</v>
      </c>
      <c r="M11" s="7"/>
      <c r="N11" s="7"/>
      <c r="O11" s="8"/>
    </row>
    <row r="12" spans="11:15" ht="15.75">
      <c r="K12" s="19" t="str">
        <f>kPeriod</f>
        <v>2012 Month 9 (Mar)</v>
      </c>
      <c r="L12" s="9" t="str">
        <f>kNow</f>
        <v>Fri 7-Sep-2012 5:55 a.m. </v>
      </c>
      <c r="M12" s="9"/>
      <c r="N12" s="9"/>
      <c r="O12" s="10"/>
    </row>
    <row r="13" spans="11:15" ht="12.75">
      <c r="K13" s="29"/>
      <c r="L13" s="9"/>
      <c r="M13" s="9"/>
      <c r="N13" s="9"/>
      <c r="O13" s="10"/>
    </row>
    <row r="14" spans="11:15" ht="12" thickBot="1">
      <c r="K14" s="31"/>
      <c r="L14" s="44" t="s">
        <v>58</v>
      </c>
      <c r="M14" s="44" t="s">
        <v>59</v>
      </c>
      <c r="N14" s="44" t="s">
        <v>60</v>
      </c>
      <c r="O14" s="32"/>
    </row>
    <row r="15" spans="11:15" ht="6" customHeight="1">
      <c r="K15" s="48"/>
      <c r="O15" s="47"/>
    </row>
    <row r="16" spans="11:15" ht="11.25">
      <c r="K16" s="35" t="s">
        <v>51</v>
      </c>
      <c r="L16" s="4"/>
      <c r="M16" s="4"/>
      <c r="N16" s="4"/>
      <c r="O16" s="1"/>
    </row>
    <row r="17" spans="11:15" ht="11.25">
      <c r="K17" s="36" t="s">
        <v>41</v>
      </c>
      <c r="L17" s="4"/>
      <c r="M17" s="4"/>
      <c r="N17" s="4"/>
      <c r="O17" s="1"/>
    </row>
    <row r="18" spans="11:15" ht="11.25">
      <c r="K18" s="41" t="s">
        <v>38</v>
      </c>
      <c r="L18" s="37">
        <v>300</v>
      </c>
      <c r="M18" s="37">
        <v>300</v>
      </c>
      <c r="N18" s="37">
        <v>300</v>
      </c>
      <c r="O18" s="1"/>
    </row>
    <row r="19" spans="11:15" ht="11.25">
      <c r="K19" s="41" t="s">
        <v>39</v>
      </c>
      <c r="L19" s="37">
        <v>100</v>
      </c>
      <c r="M19" s="37">
        <v>100</v>
      </c>
      <c r="N19" s="37">
        <v>100</v>
      </c>
      <c r="O19" s="1"/>
    </row>
    <row r="20" spans="11:15" ht="11.25">
      <c r="K20" s="41" t="s">
        <v>40</v>
      </c>
      <c r="L20" s="37">
        <v>20</v>
      </c>
      <c r="M20" s="37">
        <v>20</v>
      </c>
      <c r="N20" s="37">
        <v>20</v>
      </c>
      <c r="O20" s="1"/>
    </row>
    <row r="21" spans="11:15" ht="6.75" customHeight="1">
      <c r="K21" s="39"/>
      <c r="L21" s="40"/>
      <c r="M21" s="40"/>
      <c r="N21" s="40"/>
      <c r="O21" s="1"/>
    </row>
    <row r="22" spans="11:15" ht="11.25">
      <c r="K22" s="52" t="s">
        <v>65</v>
      </c>
      <c r="L22" s="55">
        <f>SUBTOTAL(9,L17:L21)</f>
        <v>420</v>
      </c>
      <c r="M22" s="55">
        <f>SUBTOTAL(9,M17:M21)</f>
        <v>420</v>
      </c>
      <c r="N22" s="55">
        <f>SUBTOTAL(9,N17:N21)</f>
        <v>420</v>
      </c>
      <c r="O22" s="1"/>
    </row>
    <row r="23" spans="11:15" ht="11.25">
      <c r="K23" s="36" t="s">
        <v>44</v>
      </c>
      <c r="L23" s="4"/>
      <c r="M23" s="4"/>
      <c r="N23" s="4"/>
      <c r="O23" s="1"/>
    </row>
    <row r="24" spans="11:15" ht="11.25">
      <c r="K24" s="41" t="s">
        <v>42</v>
      </c>
      <c r="L24" s="37">
        <v>50</v>
      </c>
      <c r="M24" s="37">
        <v>55</v>
      </c>
      <c r="N24" s="37">
        <v>55</v>
      </c>
      <c r="O24" s="1"/>
    </row>
    <row r="25" spans="11:15" ht="11.25">
      <c r="K25" s="41" t="s">
        <v>43</v>
      </c>
      <c r="L25" s="37">
        <v>30</v>
      </c>
      <c r="M25" s="37">
        <v>35</v>
      </c>
      <c r="N25" s="37">
        <v>40</v>
      </c>
      <c r="O25" s="1"/>
    </row>
    <row r="26" spans="11:15" ht="6.75" customHeight="1">
      <c r="K26" s="39"/>
      <c r="L26" s="40"/>
      <c r="M26" s="40"/>
      <c r="N26" s="40"/>
      <c r="O26" s="1"/>
    </row>
    <row r="27" spans="11:15" ht="11.25">
      <c r="K27" s="52" t="s">
        <v>66</v>
      </c>
      <c r="L27" s="55">
        <f>SUBTOTAL(9,L23:L26)</f>
        <v>80</v>
      </c>
      <c r="M27" s="55">
        <f>SUBTOTAL(9,M22:M26)</f>
        <v>90</v>
      </c>
      <c r="N27" s="55">
        <f>SUBTOTAL(9,N22:N26)</f>
        <v>95</v>
      </c>
      <c r="O27" s="1"/>
    </row>
    <row r="28" spans="11:15" ht="11.25">
      <c r="K28" s="49" t="s">
        <v>62</v>
      </c>
      <c r="L28" s="4"/>
      <c r="M28" s="4"/>
      <c r="N28" s="4"/>
      <c r="O28" s="1"/>
    </row>
    <row r="29" spans="11:15" ht="11.25">
      <c r="K29" s="41" t="s">
        <v>54</v>
      </c>
      <c r="L29" s="37">
        <v>20</v>
      </c>
      <c r="M29" s="37">
        <v>20</v>
      </c>
      <c r="N29" s="37">
        <v>20</v>
      </c>
      <c r="O29" s="1"/>
    </row>
    <row r="30" spans="11:15" ht="6.75" customHeight="1">
      <c r="K30" s="34"/>
      <c r="L30" s="40"/>
      <c r="M30" s="40"/>
      <c r="N30" s="40"/>
      <c r="O30" s="1"/>
    </row>
    <row r="31" spans="11:15" ht="12" thickBot="1">
      <c r="K31" s="50" t="s">
        <v>63</v>
      </c>
      <c r="L31" s="46">
        <f>SUBTOTAL(9,L16:L30)</f>
        <v>520</v>
      </c>
      <c r="M31" s="46">
        <f>SUBTOTAL(9,M16:M30)</f>
        <v>530</v>
      </c>
      <c r="N31" s="46">
        <f>SUBTOTAL(9,N16:N30)</f>
        <v>535</v>
      </c>
      <c r="O31" s="1"/>
    </row>
    <row r="32" spans="11:15" ht="12" thickTop="1">
      <c r="K32" s="35" t="s">
        <v>52</v>
      </c>
      <c r="L32" s="4"/>
      <c r="M32" s="4"/>
      <c r="N32" s="4"/>
      <c r="O32" s="1"/>
    </row>
    <row r="33" spans="11:15" ht="11.25">
      <c r="K33" s="36" t="s">
        <v>48</v>
      </c>
      <c r="L33" s="4"/>
      <c r="M33" s="4"/>
      <c r="N33" s="4"/>
      <c r="O33" s="1"/>
    </row>
    <row r="34" spans="11:15" ht="11.25">
      <c r="K34" s="41" t="s">
        <v>45</v>
      </c>
      <c r="L34" s="37">
        <v>30</v>
      </c>
      <c r="M34" s="37">
        <v>31</v>
      </c>
      <c r="N34" s="37">
        <v>32</v>
      </c>
      <c r="O34" s="1"/>
    </row>
    <row r="35" spans="11:15" ht="11.25">
      <c r="K35" s="41" t="s">
        <v>46</v>
      </c>
      <c r="L35" s="37">
        <v>20</v>
      </c>
      <c r="M35" s="37">
        <v>20</v>
      </c>
      <c r="N35" s="37">
        <v>20</v>
      </c>
      <c r="O35" s="1"/>
    </row>
    <row r="36" spans="11:15" ht="11.25">
      <c r="K36" s="41" t="s">
        <v>47</v>
      </c>
      <c r="L36" s="37">
        <v>10</v>
      </c>
      <c r="M36" s="37">
        <v>10</v>
      </c>
      <c r="N36" s="37">
        <v>10</v>
      </c>
      <c r="O36" s="1"/>
    </row>
    <row r="37" spans="11:15" ht="11.25" customHeight="1">
      <c r="K37" s="41"/>
      <c r="L37" s="38"/>
      <c r="M37" s="38"/>
      <c r="N37" s="38"/>
      <c r="O37" s="1"/>
    </row>
    <row r="38" spans="11:15" ht="11.25">
      <c r="K38" s="36" t="s">
        <v>53</v>
      </c>
      <c r="L38" s="4"/>
      <c r="M38" s="4"/>
      <c r="N38" s="4"/>
      <c r="O38" s="1"/>
    </row>
    <row r="39" spans="11:15" ht="11.25">
      <c r="K39" s="41" t="s">
        <v>49</v>
      </c>
      <c r="L39" s="37">
        <v>0</v>
      </c>
      <c r="M39" s="37">
        <v>100</v>
      </c>
      <c r="N39" s="37">
        <v>0</v>
      </c>
      <c r="O39" s="1"/>
    </row>
    <row r="40" spans="11:15" ht="11.25">
      <c r="K40" s="41" t="s">
        <v>50</v>
      </c>
      <c r="L40" s="37">
        <v>100</v>
      </c>
      <c r="M40" s="37">
        <v>0</v>
      </c>
      <c r="N40" s="37">
        <v>0</v>
      </c>
      <c r="O40" s="1"/>
    </row>
    <row r="41" spans="11:15" ht="11.25">
      <c r="K41" s="52"/>
      <c r="L41" s="38"/>
      <c r="M41" s="38"/>
      <c r="N41" s="38"/>
      <c r="O41" s="1"/>
    </row>
    <row r="42" spans="11:15" ht="12.75" customHeight="1">
      <c r="K42" s="34"/>
      <c r="L42" s="4"/>
      <c r="M42" s="4"/>
      <c r="N42" s="4"/>
      <c r="O42" s="1"/>
    </row>
    <row r="43" spans="11:15" ht="11.25">
      <c r="K43" s="51" t="s">
        <v>64</v>
      </c>
      <c r="L43" s="38">
        <f>SUBTOTAL(9,L32:L42)</f>
        <v>160</v>
      </c>
      <c r="M43" s="38">
        <f>SUBTOTAL(9,M32:M42)</f>
        <v>161</v>
      </c>
      <c r="N43" s="38">
        <f>SUBTOTAL(9,N32:N42)</f>
        <v>62</v>
      </c>
      <c r="O43" s="1"/>
    </row>
    <row r="44" spans="11:15" ht="12.75" customHeight="1">
      <c r="K44" s="3"/>
      <c r="L44" s="4"/>
      <c r="M44" s="4"/>
      <c r="N44" s="4"/>
      <c r="O44" s="1"/>
    </row>
    <row r="45" spans="11:15" ht="11.25">
      <c r="K45" s="42" t="s">
        <v>35</v>
      </c>
      <c r="L45" s="38">
        <f>SUBTOTAL(9,L15:L44)</f>
        <v>680</v>
      </c>
      <c r="M45" s="38">
        <f>SUBTOTAL(9,M15:M44)</f>
        <v>691</v>
      </c>
      <c r="N45" s="38">
        <f>SUBTOTAL(9,N15:N44)</f>
        <v>597</v>
      </c>
      <c r="O45" s="1"/>
    </row>
    <row r="46" spans="11:15" ht="6" customHeight="1" thickBot="1">
      <c r="K46" s="5"/>
      <c r="L46" s="43"/>
      <c r="M46" s="43"/>
      <c r="N46" s="43"/>
      <c r="O46" s="2"/>
    </row>
  </sheetData>
  <sheetProtection autoFilter="0"/>
  <hyperlinks>
    <hyperlink ref="N11" r:id="rId1" tooltip="Return to Menu sheet" display="Menu"/>
  </hyperlinks>
  <printOptions/>
  <pageMargins left="0.2362204724409449" right="0.2362204724409449" top="0.4330708661417323" bottom="0.4330708661417323" header="0.2362204724409449" footer="0.2362204724409449"/>
  <pageSetup horizontalDpi="600" verticalDpi="600" orientation="landscape" paperSize="9" r:id="rId3"/>
  <headerFooter alignWithMargins="0">
    <oddFooter>&amp;L&amp;D &amp;T&amp;C&amp;Z&amp;F&amp;R&amp;P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 Oulton</cp:lastModifiedBy>
  <cp:lastPrinted>2008-05-02T23:32:32Z</cp:lastPrinted>
  <dcterms:created xsi:type="dcterms:W3CDTF">1997-09-04T02:48:07Z</dcterms:created>
  <dcterms:modified xsi:type="dcterms:W3CDTF">2012-09-06T17:56:04Z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BPwd">
    <vt:lpwstr>abc</vt:lpwstr>
  </property>
  <property fmtid="{D5CDD505-2E9C-101B-9397-08002B2CF9AE}" pid="3" name="ESPRNparTotalOverheads">
    <vt:lpwstr>Total of all overheads departments</vt:lpwstr>
  </property>
  <property fmtid="{D5CDD505-2E9C-101B-9397-08002B2CF9AE}" pid="4" name="ESPPM0001Name">
    <vt:lpwstr>rSummary!parSheet</vt:lpwstr>
  </property>
  <property fmtid="{D5CDD505-2E9C-101B-9397-08002B2CF9AE}" pid="5" name="ESPPM0001Desc">
    <vt:lpwstr>Summary profit</vt:lpwstr>
  </property>
  <property fmtid="{D5CDD505-2E9C-101B-9397-08002B2CF9AE}" pid="6" name="ESPPM0002Name">
    <vt:lpwstr>rProdProfit!parSheet</vt:lpwstr>
  </property>
  <property fmtid="{D5CDD505-2E9C-101B-9397-08002B2CF9AE}" pid="7" name="ESPPM0002Desc">
    <vt:lpwstr>Product profitability</vt:lpwstr>
  </property>
  <property fmtid="{D5CDD505-2E9C-101B-9397-08002B2CF9AE}" pid="8" name="ESPPM0003Name">
    <vt:lpwstr>parTotalOverheads</vt:lpwstr>
  </property>
  <property fmtid="{D5CDD505-2E9C-101B-9397-08002B2CF9AE}" pid="9" name="ESPPM0003Desc">
    <vt:lpwstr>Total of all overheads departments</vt:lpwstr>
  </property>
</Properties>
</file>